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C:\Users\Carey.A\Desktop\"/>
    </mc:Choice>
  </mc:AlternateContent>
  <xr:revisionPtr revIDLastSave="0" documentId="13_ncr:1_{0B61DEC9-5428-4096-8FAE-879655E7CD8F}" xr6:coauthVersionLast="47" xr6:coauthVersionMax="47" xr10:uidLastSave="{00000000-0000-0000-0000-000000000000}"/>
  <bookViews>
    <workbookView xWindow="28680" yWindow="120" windowWidth="29040" windowHeight="15840" tabRatio="854" xr2:uid="{00000000-000D-0000-FFFF-FFFF00000000}"/>
  </bookViews>
  <sheets>
    <sheet name="KATADYN GROUP TOTAL" sheetId="9" r:id="rId1"/>
    <sheet name="Katadyn Order Form" sheetId="1" r:id="rId2"/>
    <sheet name="Optimus Order Form" sheetId="4" r:id="rId3"/>
    <sheet name="AlpineAire Order Form" sheetId="10" r:id="rId4"/>
    <sheet name="MAP Policy, Terms &amp; Conditions" sheetId="3" r:id="rId5"/>
  </sheets>
  <definedNames>
    <definedName name="_xlnm.Print_Area" localSheetId="3">'AlpineAire Order Form'!$A$1:$L$88</definedName>
    <definedName name="_xlnm.Print_Area" localSheetId="0">'KATADYN GROUP TOTAL'!$A$1:$L$54</definedName>
    <definedName name="_xlnm.Print_Area" localSheetId="1">'Katadyn Order Form'!$A$1:$L$77</definedName>
    <definedName name="_xlnm.Print_Area" localSheetId="4">'MAP Policy, Terms &amp; Conditions'!$A$1:$S$88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3" i="4" l="1"/>
  <c r="L52" i="4"/>
  <c r="L49" i="4"/>
  <c r="L22" i="4"/>
  <c r="L51" i="1"/>
  <c r="L48" i="1"/>
  <c r="L21" i="1"/>
  <c r="L68" i="10"/>
  <c r="L62" i="10"/>
  <c r="L61" i="10"/>
  <c r="L60" i="10"/>
  <c r="L63" i="10"/>
  <c r="L48" i="10"/>
  <c r="L47" i="10"/>
  <c r="L37" i="10"/>
  <c r="L38" i="10"/>
  <c r="L26" i="10"/>
  <c r="L25" i="10"/>
  <c r="L24" i="10"/>
  <c r="L23" i="10"/>
  <c r="L27" i="10"/>
  <c r="L28" i="10"/>
  <c r="L38" i="4"/>
  <c r="L60" i="1"/>
  <c r="L78" i="10"/>
  <c r="L41" i="4" l="1"/>
  <c r="L52" i="1"/>
  <c r="L45" i="1"/>
  <c r="L44" i="1"/>
  <c r="L57" i="10" l="1"/>
  <c r="L58" i="10"/>
  <c r="L56" i="10"/>
  <c r="L55" i="10"/>
  <c r="L59" i="10"/>
  <c r="L53" i="10"/>
  <c r="L52" i="10"/>
  <c r="L46" i="10"/>
  <c r="L45" i="10"/>
  <c r="L43" i="10"/>
  <c r="L39" i="10"/>
  <c r="L32" i="10"/>
  <c r="L36" i="10"/>
  <c r="L35" i="10"/>
  <c r="L34" i="10"/>
  <c r="L33" i="10"/>
  <c r="L22" i="10"/>
  <c r="L50" i="1" l="1"/>
  <c r="L45" i="4" l="1"/>
  <c r="L37" i="4"/>
  <c r="K14" i="10" l="1"/>
  <c r="K13" i="10"/>
  <c r="K12" i="10"/>
  <c r="J10" i="10"/>
  <c r="D10" i="10"/>
  <c r="J9" i="10"/>
  <c r="D9" i="10"/>
  <c r="J8" i="10"/>
  <c r="D8" i="10"/>
  <c r="J7" i="10"/>
  <c r="D7" i="10"/>
  <c r="J6" i="10"/>
  <c r="D6" i="10"/>
  <c r="J5" i="10"/>
  <c r="D5" i="10"/>
  <c r="J4" i="10"/>
  <c r="D4" i="10"/>
  <c r="L74" i="10"/>
  <c r="L72" i="10"/>
  <c r="L67" i="10"/>
  <c r="L54" i="10"/>
  <c r="L44" i="10"/>
  <c r="L21" i="10"/>
  <c r="K16" i="10" l="1"/>
  <c r="K20" i="9" s="1"/>
  <c r="L51" i="4" l="1"/>
  <c r="L48" i="4"/>
  <c r="L47" i="4"/>
  <c r="L46" i="4"/>
  <c r="L42" i="4"/>
  <c r="L36" i="4"/>
  <c r="L35" i="4"/>
  <c r="L29" i="4"/>
  <c r="L31" i="4"/>
  <c r="L32" i="4"/>
  <c r="L30" i="4"/>
  <c r="L24" i="4"/>
  <c r="L20" i="4"/>
  <c r="L63" i="1"/>
  <c r="L62" i="1"/>
  <c r="L59" i="1"/>
  <c r="L58" i="1"/>
  <c r="L57" i="1"/>
  <c r="L68" i="1"/>
  <c r="L67" i="1"/>
  <c r="L53" i="1"/>
  <c r="L49" i="1"/>
  <c r="L46" i="1"/>
  <c r="L38" i="1"/>
  <c r="L39" i="1"/>
  <c r="L37" i="1"/>
  <c r="L36" i="1"/>
  <c r="L35" i="1"/>
  <c r="L34" i="1"/>
  <c r="L33" i="1"/>
  <c r="L29" i="1"/>
  <c r="L28" i="1"/>
  <c r="L27" i="1"/>
  <c r="L26" i="1"/>
  <c r="L25" i="1"/>
  <c r="L24" i="1"/>
  <c r="L23" i="1"/>
  <c r="L22" i="1"/>
  <c r="L28" i="4"/>
  <c r="K14" i="4"/>
  <c r="K13" i="4"/>
  <c r="K12" i="4"/>
  <c r="J10" i="4"/>
  <c r="J9" i="4"/>
  <c r="J8" i="4"/>
  <c r="J7" i="4"/>
  <c r="J6" i="4"/>
  <c r="J5" i="4"/>
  <c r="J4" i="4"/>
  <c r="D10" i="4"/>
  <c r="D9" i="4"/>
  <c r="D8" i="4"/>
  <c r="D7" i="4"/>
  <c r="D6" i="4"/>
  <c r="D5" i="4"/>
  <c r="D4" i="4"/>
  <c r="K14" i="1"/>
  <c r="K13" i="1"/>
  <c r="K12" i="1"/>
  <c r="J10" i="1"/>
  <c r="J9" i="1"/>
  <c r="J8" i="1"/>
  <c r="J7" i="1"/>
  <c r="J6" i="1"/>
  <c r="J5" i="1"/>
  <c r="J4" i="1"/>
  <c r="D10" i="1"/>
  <c r="D9" i="1"/>
  <c r="D8" i="1"/>
  <c r="D7" i="1"/>
  <c r="D6" i="1"/>
  <c r="D5" i="1"/>
  <c r="D4" i="1"/>
  <c r="L20" i="1"/>
  <c r="K16" i="4" l="1"/>
  <c r="K18" i="9"/>
  <c r="K16" i="1"/>
  <c r="K16" i="9" s="1"/>
  <c r="K22" i="9" l="1"/>
</calcChain>
</file>

<file path=xl/sharedStrings.xml><?xml version="1.0" encoding="utf-8"?>
<sst xmlns="http://schemas.openxmlformats.org/spreadsheetml/2006/main" count="458" uniqueCount="244">
  <si>
    <t>Pocket Replacement Element</t>
  </si>
  <si>
    <t>Wholesale</t>
  </si>
  <si>
    <t>Pocket Microfilter</t>
  </si>
  <si>
    <t>Sold To:</t>
  </si>
  <si>
    <t>Phone:</t>
  </si>
  <si>
    <t>Date:</t>
  </si>
  <si>
    <t>Acct#:</t>
  </si>
  <si>
    <t>Ship to:</t>
  </si>
  <si>
    <t>Ship Via:</t>
  </si>
  <si>
    <t>Comments:</t>
  </si>
  <si>
    <t>Partial OK? (y/n)</t>
  </si>
  <si>
    <t>Ship Date</t>
  </si>
  <si>
    <t>PO #</t>
  </si>
  <si>
    <t>Total $ Amt.</t>
  </si>
  <si>
    <t>Product Number</t>
  </si>
  <si>
    <t>Micropur Purification Tablets (Package of 30)</t>
  </si>
  <si>
    <t>Vario Replacement Cartridge</t>
  </si>
  <si>
    <t>Vario Ceramic Disc</t>
  </si>
  <si>
    <t>Vario Carbon Replacement (2-Pack)</t>
  </si>
  <si>
    <t>Micropur Purification Tablets (Package of 20)</t>
  </si>
  <si>
    <t>Katadyn North America</t>
  </si>
  <si>
    <t>email: cs@katadyn.com</t>
  </si>
  <si>
    <t>UPC</t>
  </si>
  <si>
    <t>604375207431*</t>
  </si>
  <si>
    <t>604375207202*</t>
  </si>
  <si>
    <t>*UPC not printed on box.</t>
  </si>
  <si>
    <t>Cook Systems</t>
  </si>
  <si>
    <t>Case Pack
Quantities*</t>
  </si>
  <si>
    <t>879853001232</t>
  </si>
  <si>
    <t>879853002291</t>
  </si>
  <si>
    <t>Payment Terms</t>
  </si>
  <si>
    <t>Quantity</t>
  </si>
  <si>
    <t>Salesperson:</t>
  </si>
  <si>
    <t>Hiker Microfilter</t>
  </si>
  <si>
    <t>Product 
Number</t>
  </si>
  <si>
    <t>879853185055</t>
  </si>
  <si>
    <t>Optimus Total</t>
  </si>
  <si>
    <t>GROUP TOTAL</t>
  </si>
  <si>
    <t>Suggested Retail/MAP</t>
  </si>
  <si>
    <t>Suggested 
Retail/MAP</t>
  </si>
  <si>
    <t>879853188025</t>
  </si>
  <si>
    <t>604375189072</t>
  </si>
  <si>
    <t>604375189102</t>
  </si>
  <si>
    <t>604375189133</t>
  </si>
  <si>
    <t>604375189096</t>
  </si>
  <si>
    <t>Sliding Long Spoon</t>
  </si>
  <si>
    <t>Svea (White Gas Stove)</t>
  </si>
  <si>
    <t>Fuel Bottle .6 Liter / Child Safe</t>
  </si>
  <si>
    <t>Fuel Bottle 1 Liter / Child Safe</t>
  </si>
  <si>
    <t>Sparky (Handheld Piezo)</t>
  </si>
  <si>
    <t>Clip-On Windshield</t>
  </si>
  <si>
    <t>Canister Stand</t>
  </si>
  <si>
    <t>Vega &amp; Polaris Wind Foil (Aluminum Wind Screen)</t>
  </si>
  <si>
    <t>604375192591</t>
  </si>
  <si>
    <t>604375192607</t>
  </si>
  <si>
    <t>Cook Sets</t>
  </si>
  <si>
    <t>Accessories</t>
  </si>
  <si>
    <t>Fuel/Fuel Bottles</t>
  </si>
  <si>
    <t>BeFree Replacement Cartridge</t>
  </si>
  <si>
    <t>DSCT = Discontinued</t>
  </si>
  <si>
    <t>604375197435</t>
  </si>
  <si>
    <t>604375197497</t>
  </si>
  <si>
    <t>FitsAll Filter (for Narrow &amp; Wide Mouth Bottles)</t>
  </si>
  <si>
    <t>Pre-Filter (for Wide Mouth Bottles)</t>
  </si>
  <si>
    <t>Gravity BeFree Microfilter 3.0L</t>
  </si>
  <si>
    <t>BeFree 3.0L Microfilter</t>
  </si>
  <si>
    <t>BeFree 1.0L Microfilter</t>
  </si>
  <si>
    <t>BeFree 0.6L Microfilter</t>
  </si>
  <si>
    <t>6</t>
  </si>
  <si>
    <t>AlpineAire Foods Total</t>
  </si>
  <si>
    <t>GF = Gluten Free</t>
  </si>
  <si>
    <t>Case Pack Quantities</t>
  </si>
  <si>
    <t>12</t>
  </si>
  <si>
    <t>Vegetarian (Serves 2)</t>
  </si>
  <si>
    <t>096152601011</t>
  </si>
  <si>
    <t>Forever Young Mac &amp; Cheese</t>
  </si>
  <si>
    <t>096152601028</t>
  </si>
  <si>
    <t>Creamy Beef &amp; Noodles with Mushrooms</t>
  </si>
  <si>
    <t>096152604012</t>
  </si>
  <si>
    <t>096152604395</t>
  </si>
  <si>
    <t>Poultry (Serves 2)</t>
  </si>
  <si>
    <t>Breakfast (Serves 2)</t>
  </si>
  <si>
    <t>Strawberry Granola with Milk</t>
  </si>
  <si>
    <t>096152601189</t>
  </si>
  <si>
    <t>Desserts (Serves 2)</t>
  </si>
  <si>
    <t>Cinnamon Apple Crisp</t>
  </si>
  <si>
    <t>096152602155</t>
  </si>
  <si>
    <t>Three Berry Crumble</t>
  </si>
  <si>
    <t>096152602186</t>
  </si>
  <si>
    <t>Chocolate Mudslide</t>
  </si>
  <si>
    <t>096152609093</t>
  </si>
  <si>
    <t>DSCT=Discontinued</t>
  </si>
  <si>
    <t>Katadyn Total</t>
  </si>
  <si>
    <t>Ceramic Microfiltration</t>
  </si>
  <si>
    <t>Glass Fiber Microfiltration</t>
  </si>
  <si>
    <t>Hollow Fiber Microfiltration</t>
  </si>
  <si>
    <t>Ultraviolet Purification</t>
  </si>
  <si>
    <t>130 Cyber Court, Suite D.</t>
  </si>
  <si>
    <t>Rocklin, CA 95765</t>
  </si>
  <si>
    <t>604375207097</t>
  </si>
  <si>
    <t>Stoves</t>
  </si>
  <si>
    <t>604375206762</t>
  </si>
  <si>
    <t xml:space="preserve">Steripen Adventurer Opti 
UV Water Purifier </t>
  </si>
  <si>
    <t>Steripen Ultralight UV Purifier</t>
  </si>
  <si>
    <t xml:space="preserve">Steripen Aqua 
UV Water Purifier </t>
  </si>
  <si>
    <t xml:space="preserve">Steripen Ultra
 UV Water Purifier </t>
  </si>
  <si>
    <t>Chemical Purification</t>
  </si>
  <si>
    <t>ULT-MP-EF</t>
  </si>
  <si>
    <t>ADO-MP-EF</t>
  </si>
  <si>
    <t>ULL-MP-EF</t>
  </si>
  <si>
    <t>AQ-MP-EF</t>
  </si>
  <si>
    <t>FAF-ADP</t>
  </si>
  <si>
    <t>SP-PF</t>
  </si>
  <si>
    <t>Elektra FE Cook System</t>
  </si>
  <si>
    <t>Crux Weekend HE Cook System</t>
  </si>
  <si>
    <t>Crux Lite Solo Cook System</t>
  </si>
  <si>
    <t>NEW</t>
  </si>
  <si>
    <t>Terra Xpress HE</t>
  </si>
  <si>
    <t>604375206779</t>
  </si>
  <si>
    <t xml:space="preserve">TEL: 1-800-755-6701 </t>
  </si>
  <si>
    <t>TEL: 1-800-755-6701</t>
  </si>
  <si>
    <t xml:space="preserve">TEL: 1-800-755-6701  </t>
  </si>
  <si>
    <t>Terra Camp 4 HE</t>
  </si>
  <si>
    <t>096152603138</t>
  </si>
  <si>
    <t>Mountain Chili (GF)</t>
  </si>
  <si>
    <t>Mexican Style Veggie Bowl (GF)</t>
  </si>
  <si>
    <t>096152601103</t>
  </si>
  <si>
    <t>Pork (Serves 2)</t>
  </si>
  <si>
    <t>Beef (Serves 2)</t>
  </si>
  <si>
    <t>Sweet &amp; Sour Pork</t>
  </si>
  <si>
    <t>Pork Pad Thai</t>
  </si>
  <si>
    <t>096152606009</t>
  </si>
  <si>
    <t>096152606054</t>
  </si>
  <si>
    <t>096152606108</t>
  </si>
  <si>
    <t>096152606153</t>
  </si>
  <si>
    <t>096152606504</t>
  </si>
  <si>
    <t>Hearty Beef Stew</t>
  </si>
  <si>
    <t>Mexican Style Beef Bowl (GF)</t>
  </si>
  <si>
    <t>096152604005</t>
  </si>
  <si>
    <t>096152604104</t>
  </si>
  <si>
    <t>096152604159</t>
  </si>
  <si>
    <t>Pasta Primavera with Grilled Chicken</t>
  </si>
  <si>
    <t>096152603008</t>
  </si>
  <si>
    <t>096152603053</t>
  </si>
  <si>
    <t>Mexican Style Grilled Chicken Bowl (GF)</t>
  </si>
  <si>
    <t>096152603152</t>
  </si>
  <si>
    <t>Sweet &amp; Sour Grilled Chicken</t>
  </si>
  <si>
    <t>096152603206</t>
  </si>
  <si>
    <t>Grilled Chicken Pad Thai</t>
  </si>
  <si>
    <t>096152603251</t>
  </si>
  <si>
    <t>KFT Expedition Replacement Element</t>
  </si>
  <si>
    <t>Carbon Cartridge (Commonly purchased with Pocket)</t>
  </si>
  <si>
    <t>KFT Expedition Microfilter</t>
  </si>
  <si>
    <t>TRK Drip Ceradyn Microfilter</t>
  </si>
  <si>
    <t>Ceradyn Replacement Element*</t>
  </si>
  <si>
    <t>Gravidyn Replacement Element*</t>
  </si>
  <si>
    <t>Vario Microfilter</t>
  </si>
  <si>
    <t>Replacement Carbon (2-Pack)</t>
  </si>
  <si>
    <t>Hiker Pro Transparent Microfilter</t>
  </si>
  <si>
    <t>Gravity BeFree Microfilter 10L</t>
  </si>
  <si>
    <t>Gravity BeFree Microfilter 6L</t>
  </si>
  <si>
    <t>BeFree Gravity Camp Upgrade Kit</t>
  </si>
  <si>
    <t>Gemini 2-Burner (Canister Fuel Stove)</t>
  </si>
  <si>
    <t>604375208728</t>
  </si>
  <si>
    <t>Polaris Optifuel (Canister &amp; Multi-Liquid Fuel)</t>
  </si>
  <si>
    <t>Pork Jambalaya (GF)</t>
  </si>
  <si>
    <t>Al Pastor with Cilantro Lime Rice (GF)</t>
  </si>
  <si>
    <t>Grilled Chicken Jambalaya (GF)</t>
  </si>
  <si>
    <t>Kung Pao Beef (GF)</t>
  </si>
  <si>
    <t>Kung Pao Grilled Chicken (GF)</t>
  </si>
  <si>
    <t>Emergency Food</t>
  </si>
  <si>
    <t>24</t>
  </si>
  <si>
    <t>096152302109</t>
  </si>
  <si>
    <t>*NRG-5 MUST BE ORDERED IN CASE PACK QTY OF 24 UNITS</t>
  </si>
  <si>
    <t>Grilled Chicken with Spinach Alfredo Pasta</t>
  </si>
  <si>
    <r>
      <t xml:space="preserve">Hiker Pro Replacement Cartridge </t>
    </r>
    <r>
      <rPr>
        <sz val="9"/>
        <color indexed="8"/>
        <rFont val="Futura Medium"/>
      </rPr>
      <t>(Also fits Hiker &amp; Base Camp)</t>
    </r>
  </si>
  <si>
    <t>SP-MP-EF</t>
  </si>
  <si>
    <t>879853001195</t>
  </si>
  <si>
    <t>Tuscan Style Pasta Roma</t>
  </si>
  <si>
    <t>096152601509</t>
  </si>
  <si>
    <t>Wild Mushroom Fettuccine Alfredo</t>
  </si>
  <si>
    <t>096152601455</t>
  </si>
  <si>
    <t>Country Potato Soup with Cheddar and Chives</t>
  </si>
  <si>
    <t>096152601202</t>
  </si>
  <si>
    <t>Creamy Broccoli Cheddar Rice</t>
  </si>
  <si>
    <t>096152601257</t>
  </si>
  <si>
    <t>096152601301</t>
  </si>
  <si>
    <t>Spicy African Peanut Stew with Sweet Potatoes</t>
  </si>
  <si>
    <t>096152601356</t>
  </si>
  <si>
    <t>Rustic Three Cheese Sausage Lasagna</t>
  </si>
  <si>
    <t>096152606252</t>
  </si>
  <si>
    <t>Chilaquiles Verdes with Carnitas</t>
  </si>
  <si>
    <t>096152606207</t>
  </si>
  <si>
    <t>Ginger Stir Fried Rice with Beef</t>
  </si>
  <si>
    <t>096152604203</t>
  </si>
  <si>
    <t>Santa Fe Beef Skillet</t>
  </si>
  <si>
    <t>096152604357</t>
  </si>
  <si>
    <t>Spicy Grilled Chicken Curry</t>
  </si>
  <si>
    <t>Creole Grilled Chicken Gumbo with Rice</t>
  </si>
  <si>
    <t>096152603558</t>
  </si>
  <si>
    <t>Grilled Chicken Quattro Formaggi Pasta</t>
  </si>
  <si>
    <t>096152603404</t>
  </si>
  <si>
    <t>Homestyle Chicken Pot Pie</t>
  </si>
  <si>
    <t>096152603459</t>
  </si>
  <si>
    <t>Grilled Chicken and Mushroom Wild Rice Pilaf</t>
  </si>
  <si>
    <t>096152603503</t>
  </si>
  <si>
    <t>Vaquero Scramble</t>
  </si>
  <si>
    <t>096152601400</t>
  </si>
  <si>
    <r>
      <t xml:space="preserve">Trek N Eat NRG-5 Emergency Food Ration </t>
    </r>
    <r>
      <rPr>
        <b/>
        <sz val="8"/>
        <rFont val="Futura Medium"/>
      </rPr>
      <t>(9-Bars/2400 Calories)</t>
    </r>
  </si>
  <si>
    <t xml:space="preserve">Steripen Classic 3 UV Water Purifier
</t>
  </si>
  <si>
    <t>Vega (Remote Isobutane Canister Fuel Stove)</t>
  </si>
  <si>
    <t>Crux Lite (Isobutane Canister Fuel Stove)</t>
  </si>
  <si>
    <t>Crux (Isobutane Canister Fuel Stove)</t>
  </si>
  <si>
    <t>**Fuel must be shipped in Case Pack quantities. Freight for fuel canisters will include a Hazmat fee of $24/casepack or $30/LTL shipment. All fuel is shipped via Ground.</t>
  </si>
  <si>
    <t>Spicy Sausage Bolognese</t>
  </si>
  <si>
    <t>Pocket Microfilter - BLACK</t>
  </si>
  <si>
    <t>BeFree 1.0L Microfilter - BLACK</t>
  </si>
  <si>
    <t>BeFree Replacement Cartridge - BLACK</t>
  </si>
  <si>
    <t>Shakshuka</t>
  </si>
  <si>
    <t>7612013192295</t>
  </si>
  <si>
    <t>Canister Fuel 8 oz (220 gram)**</t>
  </si>
  <si>
    <t>Canister Fuel 4 oz (110 gram)**</t>
  </si>
  <si>
    <t>DSCT</t>
  </si>
  <si>
    <t>096152603350</t>
  </si>
  <si>
    <t>2023 U.S. Order Form</t>
  </si>
  <si>
    <t>Effective 1/1/2023</t>
  </si>
  <si>
    <t>UPC/GTIN-13</t>
  </si>
  <si>
    <t>↑</t>
  </si>
  <si>
    <r>
      <t>Ultra Flow Replacement Cartridge</t>
    </r>
    <r>
      <rPr>
        <strike/>
        <sz val="10"/>
        <color rgb="FFFF0000"/>
        <rFont val="Futura Medium"/>
      </rPr>
      <t xml:space="preserve"> </t>
    </r>
    <r>
      <rPr>
        <strike/>
        <sz val="8"/>
        <color rgb="FFFF0000"/>
        <rFont val="Futura Medium"/>
      </rPr>
      <t>(Fits Base Camp Pro 10L &amp; Gravity Camp 6L)</t>
    </r>
  </si>
  <si>
    <t>604375210875</t>
  </si>
  <si>
    <t>Elektra FE Cook System - BLACK</t>
  </si>
  <si>
    <t>604375211193</t>
  </si>
  <si>
    <t>Stove Stand</t>
  </si>
  <si>
    <t>Canister Stand - BLACK</t>
  </si>
  <si>
    <t>604375210837</t>
  </si>
  <si>
    <t>604375211063</t>
  </si>
  <si>
    <t>Svea Parts Kit</t>
  </si>
  <si>
    <t>Polaris and Nova Parts Kit</t>
  </si>
  <si>
    <t>7391812029147</t>
  </si>
  <si>
    <t>7391812085112</t>
  </si>
  <si>
    <t>www.katadyngroup.com</t>
  </si>
  <si>
    <t>Spicy Sausage Pasta</t>
  </si>
  <si>
    <t>Crux Weekend Cook System w/Black Canister Stand</t>
  </si>
  <si>
    <t>Effective 3/1/2023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</si>
</sst>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\ \ \ "/>
    <numFmt numFmtId="165" formatCode="&quot;$&quot;#,##0.00"/>
    <numFmt numFmtId="166" formatCode="[&lt;=9999999]###\-####;\(###\)\ ###\-####"/>
  </numFmts>
  <fonts count="87">
    <font>
      <sz val="10"/>
      <name val="Arial"/>
    </font>
    <font>
      <sz val="10"/>
      <color indexed="8"/>
      <name val="Futura Medium"/>
    </font>
    <font>
      <sz val="32"/>
      <color indexed="8"/>
      <name val="Futura Medium"/>
    </font>
    <font>
      <b/>
      <sz val="12"/>
      <color indexed="8"/>
      <name val="Futura Medium"/>
    </font>
    <font>
      <b/>
      <sz val="10"/>
      <color indexed="8"/>
      <name val="Futura Medium"/>
    </font>
    <font>
      <sz val="12"/>
      <color indexed="8"/>
      <name val="Futura Medium"/>
    </font>
    <font>
      <sz val="11"/>
      <color indexed="8"/>
      <name val="Futura Medium"/>
    </font>
    <font>
      <b/>
      <sz val="11"/>
      <color indexed="8"/>
      <name val="Futura Medium"/>
    </font>
    <font>
      <i/>
      <sz val="8"/>
      <color indexed="8"/>
      <name val="Futura Medium"/>
    </font>
    <font>
      <sz val="14"/>
      <color indexed="8"/>
      <name val="Futura Medium"/>
    </font>
    <font>
      <b/>
      <sz val="16"/>
      <color indexed="8"/>
      <name val="Futura Medium"/>
    </font>
    <font>
      <sz val="15"/>
      <color indexed="8"/>
      <name val="Futura Medium"/>
    </font>
    <font>
      <sz val="16"/>
      <color indexed="8"/>
      <name val="Futura Medium"/>
    </font>
    <font>
      <i/>
      <sz val="8"/>
      <color indexed="9"/>
      <name val="Futura Medium"/>
    </font>
    <font>
      <b/>
      <sz val="14"/>
      <color indexed="8"/>
      <name val="Futura Medium"/>
    </font>
    <font>
      <sz val="10"/>
      <name val="Arial"/>
      <family val="2"/>
    </font>
    <font>
      <b/>
      <sz val="12"/>
      <name val="Futura Medium"/>
    </font>
    <font>
      <b/>
      <sz val="7"/>
      <color indexed="9"/>
      <name val="Futura Medium"/>
    </font>
    <font>
      <sz val="20"/>
      <color indexed="8"/>
      <name val="Futura Medium"/>
    </font>
    <font>
      <sz val="24"/>
      <color indexed="8"/>
      <name val="Futura Medium"/>
    </font>
    <font>
      <b/>
      <i/>
      <sz val="12"/>
      <name val="Futura Medium"/>
    </font>
    <font>
      <b/>
      <sz val="36"/>
      <color indexed="8"/>
      <name val="Futura Medium"/>
    </font>
    <font>
      <sz val="10"/>
      <color indexed="8"/>
      <name val="MS Sans Serif"/>
      <family val="2"/>
    </font>
    <font>
      <b/>
      <sz val="14"/>
      <name val="Futura Medium"/>
    </font>
    <font>
      <b/>
      <i/>
      <sz val="24"/>
      <name val="Futura Medium"/>
    </font>
    <font>
      <sz val="14"/>
      <name val="Futura Medium"/>
    </font>
    <font>
      <sz val="10"/>
      <color indexed="8"/>
      <name val="MS Sans Serif"/>
      <family val="2"/>
    </font>
    <font>
      <b/>
      <i/>
      <sz val="24"/>
      <color indexed="8"/>
      <name val="Futura Medium"/>
    </font>
    <font>
      <sz val="9"/>
      <color indexed="8"/>
      <name val="Futura Medium"/>
    </font>
    <font>
      <sz val="36"/>
      <color indexed="8"/>
      <name val="Futura Medium"/>
    </font>
    <font>
      <u/>
      <sz val="10"/>
      <color indexed="12"/>
      <name val="Arial"/>
      <family val="2"/>
    </font>
    <font>
      <b/>
      <sz val="11"/>
      <color indexed="8"/>
      <name val="Futura Medium"/>
      <family val="2"/>
    </font>
    <font>
      <sz val="11"/>
      <name val="Futura Medium"/>
    </font>
    <font>
      <b/>
      <sz val="11"/>
      <name val="Futura Medium"/>
    </font>
    <font>
      <i/>
      <sz val="8"/>
      <name val="Futura Medium"/>
    </font>
    <font>
      <u/>
      <sz val="10"/>
      <color theme="10"/>
      <name val="Arial"/>
      <family val="2"/>
    </font>
    <font>
      <b/>
      <u/>
      <sz val="14"/>
      <color theme="10"/>
      <name val="Futura Medium"/>
    </font>
    <font>
      <sz val="14"/>
      <color rgb="FFFF0000"/>
      <name val="Futura Medium"/>
    </font>
    <font>
      <b/>
      <sz val="9"/>
      <color rgb="FFFF0000"/>
      <name val="Futura Medium"/>
    </font>
    <font>
      <sz val="9"/>
      <color rgb="FFFF0000"/>
      <name val="Futura Medium"/>
    </font>
    <font>
      <b/>
      <sz val="16"/>
      <color theme="0"/>
      <name val="Futura Medium"/>
    </font>
    <font>
      <b/>
      <i/>
      <sz val="24"/>
      <color theme="0"/>
      <name val="Futura Medium"/>
    </font>
    <font>
      <b/>
      <sz val="36"/>
      <color indexed="8"/>
      <name val="Futura Book"/>
    </font>
    <font>
      <b/>
      <i/>
      <sz val="22"/>
      <name val="Futura Medium"/>
    </font>
    <font>
      <sz val="10"/>
      <name val="Futura Medium"/>
    </font>
    <font>
      <sz val="12"/>
      <name val="Futura Medium"/>
    </font>
    <font>
      <sz val="14"/>
      <name val="Arial"/>
      <family val="2"/>
    </font>
    <font>
      <i/>
      <sz val="14"/>
      <name val="Futura Medium"/>
    </font>
    <font>
      <sz val="32"/>
      <name val="Futura Medium"/>
    </font>
    <font>
      <b/>
      <sz val="10"/>
      <name val="Futura Medium"/>
    </font>
    <font>
      <b/>
      <sz val="16"/>
      <name val="Futura Medium"/>
    </font>
    <font>
      <sz val="20"/>
      <name val="Futura Medium"/>
    </font>
    <font>
      <b/>
      <i/>
      <sz val="24"/>
      <color theme="0"/>
      <name val="Futura Medium"/>
      <family val="2"/>
    </font>
    <font>
      <b/>
      <sz val="11"/>
      <color theme="0"/>
      <name val="Futura Medium"/>
    </font>
    <font>
      <i/>
      <sz val="8"/>
      <color theme="0"/>
      <name val="Futura Medium"/>
    </font>
    <font>
      <b/>
      <sz val="14"/>
      <color rgb="FFFF0000"/>
      <name val="Futura Medium"/>
    </font>
    <font>
      <sz val="11"/>
      <color rgb="FFFF0000"/>
      <name val="Futura Medium"/>
    </font>
    <font>
      <sz val="10"/>
      <color rgb="FFFF0000"/>
      <name val="Futura Medium"/>
    </font>
    <font>
      <b/>
      <sz val="14"/>
      <name val="Calibri"/>
      <family val="2"/>
    </font>
    <font>
      <b/>
      <i/>
      <sz val="11"/>
      <color rgb="FFFF0000"/>
      <name val="Futura Medium"/>
    </font>
    <font>
      <b/>
      <sz val="18"/>
      <color rgb="FFFF0000"/>
      <name val="Calibri"/>
      <family val="2"/>
    </font>
    <font>
      <b/>
      <sz val="11"/>
      <color rgb="FFFF0000"/>
      <name val="Futura Medium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24"/>
      <color theme="0"/>
      <name val="Futura Medium"/>
    </font>
    <font>
      <b/>
      <sz val="14"/>
      <color rgb="FF00B050"/>
      <name val="Futura Medium"/>
    </font>
    <font>
      <sz val="14"/>
      <color rgb="FF00B050"/>
      <name val="Futura Medium"/>
    </font>
    <font>
      <sz val="11"/>
      <color rgb="FF00B050"/>
      <name val="Futura Medium"/>
    </font>
    <font>
      <b/>
      <sz val="8"/>
      <name val="Futura Medium"/>
    </font>
    <font>
      <b/>
      <sz val="18"/>
      <color rgb="FF00B050"/>
      <name val="Calibri"/>
      <family val="2"/>
    </font>
    <font>
      <sz val="10"/>
      <color rgb="FF00B050"/>
      <name val="Arial"/>
      <family val="2"/>
    </font>
    <font>
      <b/>
      <sz val="11"/>
      <color rgb="FF00B050"/>
      <name val="Futura Medium"/>
    </font>
    <font>
      <b/>
      <sz val="12"/>
      <color rgb="FFFF0000"/>
      <name val="Futura Medium"/>
    </font>
    <font>
      <b/>
      <strike/>
      <sz val="14"/>
      <color rgb="FFFF0000"/>
      <name val="Futura Medium"/>
    </font>
    <font>
      <strike/>
      <sz val="14"/>
      <color rgb="FFFF0000"/>
      <name val="Futura Medium"/>
    </font>
    <font>
      <sz val="16"/>
      <name val="Futura Medium"/>
    </font>
    <font>
      <sz val="15"/>
      <name val="Futura Medium"/>
    </font>
    <font>
      <sz val="24"/>
      <name val="Futura Medium"/>
    </font>
    <font>
      <b/>
      <u/>
      <sz val="14"/>
      <name val="Futura Medium"/>
    </font>
    <font>
      <u/>
      <sz val="14"/>
      <name val="Futura Medium"/>
    </font>
    <font>
      <sz val="18"/>
      <color rgb="FFFF0000"/>
      <name val="Calibri"/>
      <family val="2"/>
    </font>
    <font>
      <strike/>
      <sz val="10"/>
      <color rgb="FFFF0000"/>
      <name val="Futura Medium"/>
    </font>
    <font>
      <strike/>
      <sz val="8"/>
      <color rgb="FFFF0000"/>
      <name val="Futura Medium"/>
    </font>
    <font>
      <b/>
      <sz val="14"/>
      <color rgb="FFFF0000"/>
      <name val="Calibri"/>
      <family val="2"/>
    </font>
    <font>
      <b/>
      <sz val="22"/>
      <name val="Futura Medium"/>
    </font>
    <font>
      <b/>
      <sz val="16"/>
      <name val="Calibri"/>
      <family val="2"/>
    </font>
    <font>
      <b/>
      <sz val="11"/>
      <name val="Futura Medium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4B948"/>
        <bgColor indexed="64"/>
      </patternFill>
    </fill>
    <fill>
      <patternFill patternType="solid">
        <fgColor rgb="FFEF8200"/>
        <bgColor indexed="64"/>
      </patternFill>
    </fill>
    <fill>
      <patternFill patternType="solid">
        <fgColor rgb="FF0070C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</borders>
  <cellStyleXfs count="8">
    <xf numFmtId="0" fontId="0" fillId="0" borderId="0"/>
    <xf numFmtId="0" fontId="3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5" fillId="0" borderId="0"/>
    <xf numFmtId="0" fontId="22" fillId="0" borderId="0"/>
    <xf numFmtId="0" fontId="26" fillId="0" borderId="0"/>
    <xf numFmtId="0" fontId="22" fillId="0" borderId="0"/>
    <xf numFmtId="0" fontId="22" fillId="0" borderId="0"/>
  </cellStyleXfs>
  <cellXfs count="612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0" xfId="0" applyFont="1" applyAlignment="1">
      <alignment horizontal="center"/>
    </xf>
    <xf numFmtId="0" fontId="6" fillId="0" borderId="0" xfId="0" applyFont="1"/>
    <xf numFmtId="164" fontId="6" fillId="0" borderId="0" xfId="0" applyNumberFormat="1" applyFont="1" applyAlignment="1">
      <alignment horizont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1" fillId="0" borderId="0" xfId="0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center" vertical="center" textRotation="90"/>
    </xf>
    <xf numFmtId="0" fontId="3" fillId="0" borderId="0" xfId="0" applyFont="1" applyAlignment="1">
      <alignment horizontal="center"/>
    </xf>
    <xf numFmtId="49" fontId="6" fillId="0" borderId="0" xfId="0" applyNumberFormat="1" applyFont="1" applyAlignment="1">
      <alignment horizontal="center"/>
    </xf>
    <xf numFmtId="4" fontId="6" fillId="0" borderId="0" xfId="0" applyNumberFormat="1" applyFont="1"/>
    <xf numFmtId="165" fontId="3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4" fontId="5" fillId="0" borderId="0" xfId="0" applyNumberFormat="1" applyFont="1"/>
    <xf numFmtId="4" fontId="5" fillId="0" borderId="3" xfId="0" applyNumberFormat="1" applyFont="1" applyBorder="1"/>
    <xf numFmtId="0" fontId="4" fillId="0" borderId="0" xfId="0" applyFont="1"/>
    <xf numFmtId="49" fontId="3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3" fillId="0" borderId="0" xfId="0" applyFont="1" applyAlignment="1" applyProtection="1">
      <alignment horizontal="center"/>
      <protection hidden="1"/>
    </xf>
    <xf numFmtId="165" fontId="3" fillId="0" borderId="0" xfId="0" applyNumberFormat="1" applyFont="1" applyAlignment="1" applyProtection="1">
      <alignment horizontal="center"/>
      <protection hidden="1"/>
    </xf>
    <xf numFmtId="165" fontId="3" fillId="0" borderId="0" xfId="0" applyNumberFormat="1" applyFont="1" applyProtection="1">
      <protection hidden="1"/>
    </xf>
    <xf numFmtId="0" fontId="12" fillId="0" borderId="0" xfId="0" applyFont="1"/>
    <xf numFmtId="0" fontId="19" fillId="0" borderId="0" xfId="0" applyFont="1"/>
    <xf numFmtId="4" fontId="1" fillId="0" borderId="0" xfId="0" applyNumberFormat="1" applyFont="1" applyAlignment="1">
      <alignment horizontal="center"/>
    </xf>
    <xf numFmtId="0" fontId="14" fillId="0" borderId="6" xfId="0" applyFont="1" applyBorder="1" applyAlignment="1">
      <alignment horizontal="center"/>
    </xf>
    <xf numFmtId="0" fontId="9" fillId="0" borderId="0" xfId="0" applyFont="1" applyAlignment="1">
      <alignment horizontal="center"/>
    </xf>
    <xf numFmtId="164" fontId="25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center"/>
    </xf>
    <xf numFmtId="0" fontId="14" fillId="0" borderId="0" xfId="0" applyFont="1" applyAlignment="1" applyProtection="1">
      <alignment horizontal="center"/>
      <protection locked="0"/>
    </xf>
    <xf numFmtId="165" fontId="14" fillId="0" borderId="0" xfId="0" applyNumberFormat="1" applyFont="1" applyProtection="1">
      <protection hidden="1"/>
    </xf>
    <xf numFmtId="164" fontId="9" fillId="0" borderId="0" xfId="0" applyNumberFormat="1" applyFont="1" applyAlignment="1">
      <alignment horizontal="center"/>
    </xf>
    <xf numFmtId="0" fontId="14" fillId="2" borderId="7" xfId="0" applyFont="1" applyFill="1" applyBorder="1" applyAlignment="1" applyProtection="1">
      <alignment horizontal="center"/>
      <protection locked="0"/>
    </xf>
    <xf numFmtId="0" fontId="5" fillId="0" borderId="3" xfId="0" applyFont="1" applyBorder="1"/>
    <xf numFmtId="0" fontId="14" fillId="0" borderId="5" xfId="0" applyFont="1" applyBorder="1" applyAlignment="1">
      <alignment horizontal="center"/>
    </xf>
    <xf numFmtId="0" fontId="9" fillId="0" borderId="3" xfId="0" applyFont="1" applyBorder="1"/>
    <xf numFmtId="4" fontId="9" fillId="0" borderId="3" xfId="0" applyNumberFormat="1" applyFont="1" applyBorder="1"/>
    <xf numFmtId="0" fontId="28" fillId="0" borderId="0" xfId="0" applyFont="1"/>
    <xf numFmtId="0" fontId="9" fillId="0" borderId="0" xfId="0" applyFont="1" applyAlignment="1">
      <alignment horizontal="center" vertical="center" textRotation="90"/>
    </xf>
    <xf numFmtId="1" fontId="9" fillId="0" borderId="0" xfId="0" applyNumberFormat="1" applyFont="1" applyAlignment="1">
      <alignment horizontal="center"/>
    </xf>
    <xf numFmtId="0" fontId="9" fillId="0" borderId="0" xfId="0" applyFont="1"/>
    <xf numFmtId="165" fontId="14" fillId="0" borderId="7" xfId="0" applyNumberFormat="1" applyFont="1" applyBorder="1" applyAlignment="1" applyProtection="1">
      <alignment horizontal="center"/>
      <protection hidden="1"/>
    </xf>
    <xf numFmtId="0" fontId="0" fillId="3" borderId="0" xfId="0" applyFill="1"/>
    <xf numFmtId="0" fontId="9" fillId="0" borderId="7" xfId="0" applyFont="1" applyBorder="1" applyAlignment="1" applyProtection="1">
      <alignment horizontal="center" vertical="center" textRotation="90"/>
      <protection hidden="1"/>
    </xf>
    <xf numFmtId="0" fontId="9" fillId="0" borderId="7" xfId="0" applyFont="1" applyBorder="1" applyProtection="1">
      <protection hidden="1"/>
    </xf>
    <xf numFmtId="0" fontId="9" fillId="0" borderId="6" xfId="0" applyFont="1" applyBorder="1" applyAlignment="1" applyProtection="1">
      <alignment horizontal="center" vertical="center" textRotation="90"/>
      <protection hidden="1"/>
    </xf>
    <xf numFmtId="0" fontId="9" fillId="0" borderId="6" xfId="0" applyFont="1" applyBorder="1" applyProtection="1">
      <protection hidden="1"/>
    </xf>
    <xf numFmtId="1" fontId="9" fillId="0" borderId="7" xfId="0" applyNumberFormat="1" applyFont="1" applyBorder="1" applyAlignment="1" applyProtection="1">
      <alignment horizontal="center"/>
      <protection hidden="1"/>
    </xf>
    <xf numFmtId="164" fontId="25" fillId="0" borderId="7" xfId="0" applyNumberFormat="1" applyFont="1" applyBorder="1" applyAlignment="1" applyProtection="1">
      <alignment horizontal="center"/>
      <protection hidden="1"/>
    </xf>
    <xf numFmtId="0" fontId="9" fillId="0" borderId="7" xfId="0" applyFont="1" applyBorder="1" applyAlignment="1" applyProtection="1">
      <alignment horizontal="center" vertical="center"/>
      <protection hidden="1"/>
    </xf>
    <xf numFmtId="1" fontId="25" fillId="0" borderId="7" xfId="0" applyNumberFormat="1" applyFont="1" applyBorder="1" applyAlignment="1" applyProtection="1">
      <alignment horizontal="center"/>
      <protection hidden="1"/>
    </xf>
    <xf numFmtId="0" fontId="9" fillId="0" borderId="1" xfId="0" applyFont="1" applyBorder="1" applyAlignment="1" applyProtection="1">
      <alignment horizontal="center" vertical="center" textRotation="90"/>
      <protection hidden="1"/>
    </xf>
    <xf numFmtId="1" fontId="9" fillId="0" borderId="5" xfId="0" applyNumberFormat="1" applyFont="1" applyBorder="1" applyAlignment="1" applyProtection="1">
      <alignment horizontal="center" wrapText="1"/>
      <protection hidden="1"/>
    </xf>
    <xf numFmtId="0" fontId="14" fillId="0" borderId="7" xfId="0" applyFont="1" applyBorder="1" applyAlignment="1" applyProtection="1">
      <alignment horizontal="center" wrapText="1"/>
      <protection hidden="1"/>
    </xf>
    <xf numFmtId="0" fontId="14" fillId="0" borderId="5" xfId="0" applyFont="1" applyBorder="1" applyAlignment="1" applyProtection="1">
      <alignment horizontal="center"/>
      <protection hidden="1"/>
    </xf>
    <xf numFmtId="0" fontId="14" fillId="0" borderId="6" xfId="0" applyFont="1" applyBorder="1" applyAlignment="1" applyProtection="1">
      <alignment horizontal="center"/>
      <protection hidden="1"/>
    </xf>
    <xf numFmtId="0" fontId="14" fillId="0" borderId="6" xfId="0" applyFont="1" applyBorder="1" applyAlignment="1" applyProtection="1">
      <alignment horizontal="center" wrapText="1"/>
      <protection hidden="1"/>
    </xf>
    <xf numFmtId="1" fontId="9" fillId="0" borderId="9" xfId="0" applyNumberFormat="1" applyFont="1" applyBorder="1" applyAlignment="1" applyProtection="1">
      <alignment horizontal="center" wrapText="1"/>
      <protection hidden="1"/>
    </xf>
    <xf numFmtId="0" fontId="14" fillId="0" borderId="9" xfId="0" applyFont="1" applyBorder="1" applyAlignment="1">
      <alignment horizontal="center"/>
    </xf>
    <xf numFmtId="49" fontId="25" fillId="0" borderId="7" xfId="0" applyNumberFormat="1" applyFont="1" applyBorder="1" applyAlignment="1" applyProtection="1">
      <alignment horizontal="center"/>
      <protection hidden="1"/>
    </xf>
    <xf numFmtId="0" fontId="23" fillId="2" borderId="7" xfId="0" applyFont="1" applyFill="1" applyBorder="1" applyAlignment="1" applyProtection="1">
      <alignment horizontal="center"/>
      <protection locked="0"/>
    </xf>
    <xf numFmtId="165" fontId="23" fillId="0" borderId="7" xfId="0" applyNumberFormat="1" applyFont="1" applyBorder="1" applyAlignment="1" applyProtection="1">
      <alignment horizontal="center"/>
      <protection hidden="1"/>
    </xf>
    <xf numFmtId="0" fontId="25" fillId="0" borderId="6" xfId="0" applyFont="1" applyBorder="1" applyProtection="1">
      <protection hidden="1"/>
    </xf>
    <xf numFmtId="0" fontId="25" fillId="0" borderId="6" xfId="0" applyFont="1" applyBorder="1" applyAlignment="1" applyProtection="1">
      <alignment horizontal="center" vertical="center" textRotation="90"/>
      <protection hidden="1"/>
    </xf>
    <xf numFmtId="0" fontId="25" fillId="0" borderId="7" xfId="0" applyFont="1" applyBorder="1" applyAlignment="1" applyProtection="1">
      <alignment horizontal="center" vertical="center" textRotation="90"/>
      <protection hidden="1"/>
    </xf>
    <xf numFmtId="0" fontId="25" fillId="0" borderId="7" xfId="0" applyFont="1" applyBorder="1" applyProtection="1">
      <protection hidden="1"/>
    </xf>
    <xf numFmtId="0" fontId="23" fillId="0" borderId="4" xfId="0" applyFont="1" applyBorder="1" applyProtection="1">
      <protection hidden="1"/>
    </xf>
    <xf numFmtId="0" fontId="23" fillId="0" borderId="8" xfId="0" applyFont="1" applyBorder="1" applyProtection="1">
      <protection hidden="1"/>
    </xf>
    <xf numFmtId="0" fontId="32" fillId="0" borderId="0" xfId="0" applyFont="1"/>
    <xf numFmtId="0" fontId="39" fillId="4" borderId="12" xfId="0" applyFont="1" applyFill="1" applyBorder="1" applyAlignment="1" applyProtection="1">
      <alignment horizontal="center" vertical="center"/>
      <protection hidden="1"/>
    </xf>
    <xf numFmtId="0" fontId="8" fillId="4" borderId="6" xfId="0" applyFont="1" applyFill="1" applyBorder="1" applyProtection="1">
      <protection hidden="1"/>
    </xf>
    <xf numFmtId="0" fontId="1" fillId="0" borderId="20" xfId="0" applyFont="1" applyBorder="1"/>
    <xf numFmtId="0" fontId="44" fillId="0" borderId="0" xfId="0" applyFont="1"/>
    <xf numFmtId="0" fontId="23" fillId="5" borderId="9" xfId="0" applyFont="1" applyFill="1" applyBorder="1" applyAlignment="1" applyProtection="1">
      <alignment horizontal="center"/>
      <protection hidden="1"/>
    </xf>
    <xf numFmtId="0" fontId="25" fillId="0" borderId="7" xfId="0" quotePrefix="1" applyFont="1" applyBorder="1" applyAlignment="1" applyProtection="1">
      <alignment horizontal="center"/>
      <protection hidden="1"/>
    </xf>
    <xf numFmtId="49" fontId="25" fillId="0" borderId="7" xfId="3" quotePrefix="1" applyNumberFormat="1" applyFont="1" applyBorder="1" applyAlignment="1" applyProtection="1">
      <alignment horizontal="center"/>
      <protection hidden="1"/>
    </xf>
    <xf numFmtId="0" fontId="23" fillId="2" borderId="7" xfId="3" applyFont="1" applyFill="1" applyBorder="1" applyAlignment="1" applyProtection="1">
      <alignment horizontal="center"/>
      <protection locked="0"/>
    </xf>
    <xf numFmtId="0" fontId="25" fillId="0" borderId="7" xfId="7" quotePrefix="1" applyFont="1" applyBorder="1" applyAlignment="1" applyProtection="1">
      <alignment horizontal="center"/>
      <protection hidden="1"/>
    </xf>
    <xf numFmtId="0" fontId="23" fillId="0" borderId="3" xfId="0" applyFont="1" applyBorder="1" applyProtection="1">
      <protection hidden="1"/>
    </xf>
    <xf numFmtId="0" fontId="23" fillId="2" borderId="6" xfId="3" applyFont="1" applyFill="1" applyBorder="1" applyAlignment="1" applyProtection="1">
      <alignment horizontal="center"/>
      <protection locked="0"/>
    </xf>
    <xf numFmtId="49" fontId="25" fillId="0" borderId="7" xfId="0" quotePrefix="1" applyNumberFormat="1" applyFont="1" applyBorder="1" applyAlignment="1" applyProtection="1">
      <alignment horizontal="center"/>
      <protection hidden="1"/>
    </xf>
    <xf numFmtId="0" fontId="1" fillId="0" borderId="0" xfId="0" applyFont="1" applyAlignment="1">
      <alignment horizontal="right"/>
    </xf>
    <xf numFmtId="0" fontId="15" fillId="0" borderId="0" xfId="0" applyFont="1"/>
    <xf numFmtId="0" fontId="25" fillId="0" borderId="1" xfId="0" applyFont="1" applyBorder="1" applyAlignment="1" applyProtection="1">
      <alignment horizontal="center" vertical="center" textRotation="90"/>
      <protection hidden="1"/>
    </xf>
    <xf numFmtId="0" fontId="25" fillId="0" borderId="19" xfId="0" applyFont="1" applyBorder="1" applyProtection="1">
      <protection hidden="1"/>
    </xf>
    <xf numFmtId="0" fontId="25" fillId="0" borderId="8" xfId="0" applyFont="1" applyBorder="1" applyAlignment="1" applyProtection="1">
      <alignment horizontal="center"/>
      <protection hidden="1"/>
    </xf>
    <xf numFmtId="0" fontId="55" fillId="2" borderId="7" xfId="0" applyFont="1" applyFill="1" applyBorder="1" applyAlignment="1" applyProtection="1">
      <alignment horizontal="center"/>
      <protection locked="0"/>
    </xf>
    <xf numFmtId="165" fontId="55" fillId="0" borderId="7" xfId="0" applyNumberFormat="1" applyFont="1" applyBorder="1" applyAlignment="1" applyProtection="1">
      <alignment horizontal="center"/>
      <protection hidden="1"/>
    </xf>
    <xf numFmtId="0" fontId="56" fillId="0" borderId="0" xfId="0" applyFont="1"/>
    <xf numFmtId="0" fontId="55" fillId="2" borderId="7" xfId="3" applyFont="1" applyFill="1" applyBorder="1" applyAlignment="1" applyProtection="1">
      <alignment horizontal="center"/>
      <protection locked="0"/>
    </xf>
    <xf numFmtId="0" fontId="57" fillId="0" borderId="0" xfId="0" applyFont="1"/>
    <xf numFmtId="0" fontId="58" fillId="5" borderId="9" xfId="0" applyFont="1" applyFill="1" applyBorder="1" applyAlignment="1" applyProtection="1">
      <alignment horizontal="center"/>
      <protection hidden="1"/>
    </xf>
    <xf numFmtId="0" fontId="59" fillId="4" borderId="9" xfId="0" applyFont="1" applyFill="1" applyBorder="1" applyAlignment="1" applyProtection="1">
      <alignment horizontal="center" vertical="center"/>
      <protection hidden="1"/>
    </xf>
    <xf numFmtId="0" fontId="61" fillId="0" borderId="0" xfId="0" applyFont="1"/>
    <xf numFmtId="0" fontId="62" fillId="0" borderId="0" xfId="0" applyFont="1"/>
    <xf numFmtId="0" fontId="63" fillId="0" borderId="0" xfId="0" applyFont="1"/>
    <xf numFmtId="0" fontId="60" fillId="4" borderId="9" xfId="0" applyFont="1" applyFill="1" applyBorder="1" applyAlignment="1" applyProtection="1">
      <alignment horizontal="center" vertical="center"/>
      <protection hidden="1"/>
    </xf>
    <xf numFmtId="0" fontId="47" fillId="3" borderId="0" xfId="0" applyFont="1" applyFill="1" applyProtection="1">
      <protection hidden="1"/>
    </xf>
    <xf numFmtId="0" fontId="55" fillId="3" borderId="0" xfId="0" applyFont="1" applyFill="1" applyAlignment="1" applyProtection="1">
      <alignment horizontal="center"/>
      <protection locked="0"/>
    </xf>
    <xf numFmtId="165" fontId="55" fillId="3" borderId="0" xfId="0" applyNumberFormat="1" applyFont="1" applyFill="1" applyAlignment="1" applyProtection="1">
      <alignment horizontal="center"/>
      <protection hidden="1"/>
    </xf>
    <xf numFmtId="164" fontId="25" fillId="3" borderId="0" xfId="0" applyNumberFormat="1" applyFont="1" applyFill="1" applyAlignment="1">
      <alignment horizontal="center"/>
    </xf>
    <xf numFmtId="165" fontId="23" fillId="3" borderId="0" xfId="0" applyNumberFormat="1" applyFont="1" applyFill="1" applyProtection="1">
      <protection hidden="1"/>
    </xf>
    <xf numFmtId="0" fontId="4" fillId="3" borderId="0" xfId="0" applyFont="1" applyFill="1" applyAlignment="1">
      <alignment horizontal="center" vertical="center"/>
    </xf>
    <xf numFmtId="164" fontId="3" fillId="3" borderId="0" xfId="0" applyNumberFormat="1" applyFont="1" applyFill="1" applyAlignment="1">
      <alignment horizontal="left" vertical="center"/>
    </xf>
    <xf numFmtId="164" fontId="10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0" fillId="3" borderId="0" xfId="0" applyFont="1" applyFill="1" applyAlignment="1">
      <alignment horizontal="right" vertical="center"/>
    </xf>
    <xf numFmtId="0" fontId="1" fillId="3" borderId="0" xfId="0" applyFont="1" applyFill="1"/>
    <xf numFmtId="0" fontId="2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/>
    <xf numFmtId="0" fontId="16" fillId="3" borderId="0" xfId="0" applyFont="1" applyFill="1" applyAlignment="1">
      <alignment horizontal="right"/>
    </xf>
    <xf numFmtId="0" fontId="27" fillId="3" borderId="0" xfId="0" applyFont="1" applyFill="1" applyAlignment="1">
      <alignment vertical="center"/>
    </xf>
    <xf numFmtId="0" fontId="6" fillId="3" borderId="0" xfId="0" applyFont="1" applyFill="1"/>
    <xf numFmtId="0" fontId="9" fillId="3" borderId="0" xfId="0" applyFont="1" applyFill="1"/>
    <xf numFmtId="0" fontId="14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vertical="center"/>
    </xf>
    <xf numFmtId="0" fontId="14" fillId="3" borderId="0" xfId="0" applyFont="1" applyFill="1"/>
    <xf numFmtId="0" fontId="6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left" vertical="center"/>
    </xf>
    <xf numFmtId="0" fontId="8" fillId="3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9" fillId="3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20" fillId="3" borderId="0" xfId="0" applyFont="1" applyFill="1" applyAlignment="1">
      <alignment horizontal="center"/>
    </xf>
    <xf numFmtId="0" fontId="3" fillId="3" borderId="0" xfId="0" applyFont="1" applyFill="1"/>
    <xf numFmtId="0" fontId="5" fillId="3" borderId="0" xfId="0" applyFont="1" applyFill="1"/>
    <xf numFmtId="0" fontId="3" fillId="3" borderId="0" xfId="0" applyFont="1" applyFill="1" applyAlignment="1">
      <alignment horizontal="left"/>
    </xf>
    <xf numFmtId="0" fontId="11" fillId="3" borderId="0" xfId="0" applyFont="1" applyFill="1" applyAlignment="1">
      <alignment horizontal="left"/>
    </xf>
    <xf numFmtId="0" fontId="18" fillId="3" borderId="0" xfId="0" applyFont="1" applyFill="1"/>
    <xf numFmtId="0" fontId="19" fillId="3" borderId="0" xfId="0" applyFont="1" applyFill="1"/>
    <xf numFmtId="0" fontId="9" fillId="3" borderId="0" xfId="0" applyFont="1" applyFill="1" applyAlignment="1">
      <alignment horizontal="left" vertical="center"/>
    </xf>
    <xf numFmtId="0" fontId="12" fillId="3" borderId="0" xfId="0" applyFont="1" applyFill="1"/>
    <xf numFmtId="0" fontId="4" fillId="3" borderId="0" xfId="0" applyFont="1" applyFill="1" applyAlignment="1">
      <alignment horizontal="left" vertical="center"/>
    </xf>
    <xf numFmtId="0" fontId="9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 textRotation="90"/>
    </xf>
    <xf numFmtId="0" fontId="25" fillId="3" borderId="0" xfId="0" applyFont="1" applyFill="1"/>
    <xf numFmtId="0" fontId="10" fillId="3" borderId="4" xfId="0" applyFont="1" applyFill="1" applyBorder="1" applyAlignment="1" applyProtection="1">
      <alignment horizontal="center"/>
      <protection locked="0"/>
    </xf>
    <xf numFmtId="164" fontId="12" fillId="3" borderId="4" xfId="0" applyNumberFormat="1" applyFont="1" applyFill="1" applyBorder="1" applyProtection="1">
      <protection locked="0"/>
    </xf>
    <xf numFmtId="164" fontId="12" fillId="3" borderId="4" xfId="0" applyNumberFormat="1" applyFont="1" applyFill="1" applyBorder="1" applyAlignment="1" applyProtection="1">
      <alignment horizontal="center"/>
      <protection locked="0"/>
    </xf>
    <xf numFmtId="0" fontId="1" fillId="3" borderId="1" xfId="0" applyFont="1" applyFill="1" applyBorder="1" applyAlignment="1">
      <alignment horizontal="center"/>
    </xf>
    <xf numFmtId="4" fontId="1" fillId="3" borderId="2" xfId="0" applyNumberFormat="1" applyFont="1" applyFill="1" applyBorder="1"/>
    <xf numFmtId="0" fontId="3" fillId="3" borderId="4" xfId="0" applyFont="1" applyFill="1" applyBorder="1" applyAlignment="1">
      <alignment horizontal="center"/>
    </xf>
    <xf numFmtId="0" fontId="4" fillId="3" borderId="4" xfId="0" applyFont="1" applyFill="1" applyBorder="1"/>
    <xf numFmtId="0" fontId="3" fillId="3" borderId="2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164" fontId="1" fillId="3" borderId="2" xfId="0" applyNumberFormat="1" applyFont="1" applyFill="1" applyBorder="1"/>
    <xf numFmtId="164" fontId="5" fillId="3" borderId="2" xfId="0" applyNumberFormat="1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14" fillId="3" borderId="0" xfId="0" applyFont="1" applyFill="1" applyAlignment="1">
      <alignment horizontal="left" vertical="center"/>
    </xf>
    <xf numFmtId="164" fontId="14" fillId="3" borderId="0" xfId="0" applyNumberFormat="1" applyFont="1" applyFill="1" applyAlignment="1">
      <alignment horizontal="left" vertical="center"/>
    </xf>
    <xf numFmtId="164" fontId="14" fillId="3" borderId="0" xfId="0" applyNumberFormat="1" applyFont="1" applyFill="1" applyAlignment="1" applyProtection="1">
      <alignment horizontal="center"/>
      <protection locked="0"/>
    </xf>
    <xf numFmtId="164" fontId="36" fillId="3" borderId="0" xfId="1" applyNumberFormat="1" applyFont="1" applyFill="1" applyAlignment="1">
      <alignment horizontal="left" vertical="center"/>
    </xf>
    <xf numFmtId="164" fontId="1" fillId="3" borderId="0" xfId="0" applyNumberFormat="1" applyFont="1" applyFill="1"/>
    <xf numFmtId="164" fontId="14" fillId="3" borderId="0" xfId="0" applyNumberFormat="1" applyFont="1" applyFill="1" applyAlignment="1">
      <alignment horizontal="center"/>
    </xf>
    <xf numFmtId="0" fontId="9" fillId="3" borderId="0" xfId="0" applyFont="1" applyFill="1" applyAlignment="1">
      <alignment wrapText="1"/>
    </xf>
    <xf numFmtId="164" fontId="9" fillId="3" borderId="0" xfId="0" applyNumberFormat="1" applyFont="1" applyFill="1" applyAlignment="1">
      <alignment wrapText="1"/>
    </xf>
    <xf numFmtId="0" fontId="9" fillId="3" borderId="0" xfId="0" applyFont="1" applyFill="1" applyAlignment="1">
      <alignment horizontal="center" vertical="center" textRotation="90"/>
    </xf>
    <xf numFmtId="164" fontId="9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 vertical="center" textRotation="90"/>
    </xf>
    <xf numFmtId="164" fontId="6" fillId="3" borderId="0" xfId="0" applyNumberFormat="1" applyFont="1" applyFill="1" applyAlignment="1">
      <alignment horizontal="center"/>
    </xf>
    <xf numFmtId="1" fontId="9" fillId="3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" fontId="25" fillId="3" borderId="0" xfId="0" applyNumberFormat="1" applyFont="1" applyFill="1" applyAlignment="1">
      <alignment horizontal="center"/>
    </xf>
    <xf numFmtId="4" fontId="9" fillId="3" borderId="0" xfId="0" applyNumberFormat="1" applyFont="1" applyFill="1" applyAlignment="1">
      <alignment wrapText="1"/>
    </xf>
    <xf numFmtId="0" fontId="14" fillId="3" borderId="0" xfId="0" applyFont="1" applyFill="1" applyAlignment="1">
      <alignment horizontal="center"/>
    </xf>
    <xf numFmtId="0" fontId="14" fillId="3" borderId="0" xfId="0" applyFont="1" applyFill="1" applyAlignment="1">
      <alignment wrapText="1"/>
    </xf>
    <xf numFmtId="49" fontId="9" fillId="3" borderId="0" xfId="0" applyNumberFormat="1" applyFont="1" applyFill="1" applyAlignment="1">
      <alignment horizontal="center"/>
    </xf>
    <xf numFmtId="0" fontId="14" fillId="3" borderId="0" xfId="0" applyFont="1" applyFill="1" applyAlignment="1" applyProtection="1">
      <alignment horizontal="center"/>
      <protection locked="0"/>
    </xf>
    <xf numFmtId="165" fontId="14" fillId="3" borderId="0" xfId="0" applyNumberFormat="1" applyFont="1" applyFill="1" applyProtection="1">
      <protection hidden="1"/>
    </xf>
    <xf numFmtId="4" fontId="6" fillId="3" borderId="0" xfId="0" applyNumberFormat="1" applyFont="1" applyFill="1" applyAlignment="1">
      <alignment horizontal="center"/>
    </xf>
    <xf numFmtId="4" fontId="9" fillId="3" borderId="0" xfId="0" applyNumberFormat="1" applyFont="1" applyFill="1"/>
    <xf numFmtId="0" fontId="10" fillId="3" borderId="0" xfId="0" applyFont="1" applyFill="1" applyAlignment="1">
      <alignment horizontal="center"/>
    </xf>
    <xf numFmtId="4" fontId="5" fillId="3" borderId="0" xfId="0" applyNumberFormat="1" applyFont="1" applyFill="1"/>
    <xf numFmtId="0" fontId="3" fillId="3" borderId="0" xfId="0" applyFont="1" applyFill="1" applyAlignment="1" applyProtection="1">
      <alignment horizontal="center"/>
      <protection hidden="1"/>
    </xf>
    <xf numFmtId="165" fontId="3" fillId="3" borderId="0" xfId="0" applyNumberFormat="1" applyFont="1" applyFill="1" applyProtection="1">
      <protection hidden="1"/>
    </xf>
    <xf numFmtId="0" fontId="14" fillId="3" borderId="0" xfId="0" applyFont="1" applyFill="1" applyAlignment="1" applyProtection="1">
      <alignment horizontal="center"/>
      <protection hidden="1"/>
    </xf>
    <xf numFmtId="0" fontId="14" fillId="3" borderId="0" xfId="0" applyFont="1" applyFill="1" applyAlignment="1" applyProtection="1">
      <alignment wrapText="1"/>
      <protection hidden="1"/>
    </xf>
    <xf numFmtId="0" fontId="1" fillId="3" borderId="0" xfId="0" applyFont="1" applyFill="1" applyProtection="1">
      <protection locked="0"/>
    </xf>
    <xf numFmtId="0" fontId="2" fillId="3" borderId="0" xfId="0" applyFont="1" applyFill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center" vertical="center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3" fillId="3" borderId="0" xfId="0" applyFont="1" applyFill="1" applyAlignment="1" applyProtection="1">
      <alignment horizontal="center"/>
      <protection locked="0"/>
    </xf>
    <xf numFmtId="0" fontId="16" fillId="3" borderId="0" xfId="0" applyFont="1" applyFill="1" applyAlignment="1" applyProtection="1">
      <alignment horizontal="right"/>
      <protection locked="0"/>
    </xf>
    <xf numFmtId="0" fontId="1" fillId="3" borderId="0" xfId="0" applyFont="1" applyFill="1" applyProtection="1">
      <protection hidden="1"/>
    </xf>
    <xf numFmtId="0" fontId="2" fillId="3" borderId="0" xfId="0" applyFont="1" applyFill="1" applyAlignment="1" applyProtection="1">
      <alignment horizontal="left" vertical="center"/>
      <protection hidden="1"/>
    </xf>
    <xf numFmtId="0" fontId="9" fillId="3" borderId="8" xfId="0" applyFont="1" applyFill="1" applyBorder="1" applyProtection="1">
      <protection hidden="1"/>
    </xf>
    <xf numFmtId="0" fontId="9" fillId="3" borderId="7" xfId="0" applyFont="1" applyFill="1" applyBorder="1" applyProtection="1">
      <protection hidden="1"/>
    </xf>
    <xf numFmtId="0" fontId="14" fillId="3" borderId="6" xfId="0" applyFont="1" applyFill="1" applyBorder="1" applyAlignment="1" applyProtection="1">
      <alignment horizontal="center" vertical="center"/>
      <protection hidden="1"/>
    </xf>
    <xf numFmtId="0" fontId="14" fillId="3" borderId="7" xfId="0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Alignment="1" applyProtection="1">
      <alignment horizontal="left" vertical="center"/>
      <protection hidden="1"/>
    </xf>
    <xf numFmtId="0" fontId="9" fillId="3" borderId="8" xfId="0" applyFont="1" applyFill="1" applyBorder="1" applyAlignment="1" applyProtection="1">
      <alignment horizontal="left"/>
      <protection hidden="1"/>
    </xf>
    <xf numFmtId="0" fontId="23" fillId="3" borderId="4" xfId="0" applyFont="1" applyFill="1" applyBorder="1" applyAlignment="1" applyProtection="1">
      <alignment horizontal="left"/>
      <protection hidden="1"/>
    </xf>
    <xf numFmtId="0" fontId="25" fillId="3" borderId="8" xfId="0" applyFont="1" applyFill="1" applyBorder="1" applyAlignment="1" applyProtection="1">
      <alignment horizontal="left"/>
      <protection hidden="1"/>
    </xf>
    <xf numFmtId="0" fontId="6" fillId="3" borderId="0" xfId="0" applyFont="1" applyFill="1" applyProtection="1">
      <protection hidden="1"/>
    </xf>
    <xf numFmtId="0" fontId="23" fillId="3" borderId="7" xfId="0" applyFont="1" applyFill="1" applyBorder="1" applyProtection="1">
      <protection hidden="1"/>
    </xf>
    <xf numFmtId="0" fontId="25" fillId="3" borderId="6" xfId="0" applyFont="1" applyFill="1" applyBorder="1" applyProtection="1">
      <protection hidden="1"/>
    </xf>
    <xf numFmtId="0" fontId="25" fillId="3" borderId="3" xfId="0" applyFont="1" applyFill="1" applyBorder="1" applyAlignment="1" applyProtection="1">
      <alignment horizontal="center"/>
      <protection hidden="1"/>
    </xf>
    <xf numFmtId="0" fontId="25" fillId="3" borderId="8" xfId="0" applyFont="1" applyFill="1" applyBorder="1" applyProtection="1">
      <protection hidden="1"/>
    </xf>
    <xf numFmtId="0" fontId="8" fillId="3" borderId="0" xfId="0" applyFont="1" applyFill="1" applyAlignment="1" applyProtection="1">
      <alignment horizontal="center"/>
      <protection hidden="1"/>
    </xf>
    <xf numFmtId="0" fontId="9" fillId="3" borderId="0" xfId="0" applyFont="1" applyFill="1" applyProtection="1">
      <protection hidden="1"/>
    </xf>
    <xf numFmtId="0" fontId="25" fillId="3" borderId="1" xfId="0" applyFont="1" applyFill="1" applyBorder="1" applyProtection="1">
      <protection hidden="1"/>
    </xf>
    <xf numFmtId="0" fontId="7" fillId="3" borderId="0" xfId="0" applyFont="1" applyFill="1" applyProtection="1">
      <protection hidden="1"/>
    </xf>
    <xf numFmtId="0" fontId="3" fillId="3" borderId="0" xfId="0" applyFont="1" applyFill="1" applyProtection="1">
      <protection hidden="1"/>
    </xf>
    <xf numFmtId="0" fontId="5" fillId="3" borderId="0" xfId="0" applyFont="1" applyFill="1" applyProtection="1">
      <protection hidden="1"/>
    </xf>
    <xf numFmtId="0" fontId="3" fillId="3" borderId="0" xfId="0" applyFont="1" applyFill="1" applyAlignment="1" applyProtection="1">
      <alignment horizontal="left"/>
      <protection hidden="1"/>
    </xf>
    <xf numFmtId="0" fontId="11" fillId="3" borderId="0" xfId="0" applyFont="1" applyFill="1" applyAlignment="1" applyProtection="1">
      <alignment horizontal="left"/>
      <protection hidden="1"/>
    </xf>
    <xf numFmtId="0" fontId="18" fillId="3" borderId="0" xfId="0" applyFont="1" applyFill="1" applyProtection="1">
      <protection hidden="1"/>
    </xf>
    <xf numFmtId="0" fontId="19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9" fillId="3" borderId="0" xfId="0" applyFont="1" applyFill="1" applyAlignment="1" applyProtection="1">
      <alignment horizontal="left" vertical="center"/>
      <protection hidden="1"/>
    </xf>
    <xf numFmtId="0" fontId="4" fillId="3" borderId="0" xfId="0" applyFont="1" applyFill="1" applyAlignment="1" applyProtection="1">
      <alignment horizontal="left" vertical="center"/>
      <protection hidden="1"/>
    </xf>
    <xf numFmtId="0" fontId="4" fillId="3" borderId="0" xfId="0" applyFont="1" applyFill="1" applyAlignment="1" applyProtection="1">
      <alignment horizontal="center" vertical="center" textRotation="90"/>
      <protection hidden="1"/>
    </xf>
    <xf numFmtId="0" fontId="9" fillId="3" borderId="0" xfId="0" applyFont="1" applyFill="1" applyAlignment="1" applyProtection="1">
      <alignment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25" fillId="3" borderId="0" xfId="0" applyFont="1" applyFill="1" applyProtection="1">
      <protection hidden="1"/>
    </xf>
    <xf numFmtId="0" fontId="3" fillId="3" borderId="2" xfId="0" applyFont="1" applyFill="1" applyBorder="1" applyAlignment="1" applyProtection="1">
      <alignment horizontal="center" vertical="center"/>
      <protection hidden="1"/>
    </xf>
    <xf numFmtId="0" fontId="14" fillId="3" borderId="2" xfId="0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14" fillId="3" borderId="5" xfId="0" applyFont="1" applyFill="1" applyBorder="1" applyAlignment="1" applyProtection="1">
      <alignment horizontal="center"/>
      <protection hidden="1"/>
    </xf>
    <xf numFmtId="0" fontId="14" fillId="3" borderId="6" xfId="0" applyFont="1" applyFill="1" applyBorder="1" applyAlignment="1" applyProtection="1">
      <alignment horizontal="center"/>
      <protection hidden="1"/>
    </xf>
    <xf numFmtId="0" fontId="6" fillId="6" borderId="9" xfId="0" applyFont="1" applyFill="1" applyBorder="1" applyAlignment="1" applyProtection="1">
      <alignment horizontal="center"/>
      <protection hidden="1"/>
    </xf>
    <xf numFmtId="0" fontId="60" fillId="6" borderId="9" xfId="0" applyFont="1" applyFill="1" applyBorder="1" applyAlignment="1" applyProtection="1">
      <alignment horizontal="center"/>
      <protection hidden="1"/>
    </xf>
    <xf numFmtId="0" fontId="6" fillId="6" borderId="6" xfId="0" applyFont="1" applyFill="1" applyBorder="1" applyAlignment="1" applyProtection="1">
      <alignment horizontal="center"/>
      <protection hidden="1"/>
    </xf>
    <xf numFmtId="0" fontId="5" fillId="3" borderId="0" xfId="0" applyFont="1" applyFill="1" applyAlignment="1" applyProtection="1">
      <alignment horizontal="center" vertical="center"/>
      <protection hidden="1"/>
    </xf>
    <xf numFmtId="0" fontId="6" fillId="3" borderId="0" xfId="0" applyFont="1" applyFill="1" applyAlignment="1" applyProtection="1">
      <alignment horizontal="center" vertical="center" textRotation="90"/>
      <protection hidden="1"/>
    </xf>
    <xf numFmtId="0" fontId="9" fillId="3" borderId="0" xfId="0" applyFont="1" applyFill="1" applyAlignment="1" applyProtection="1">
      <alignment horizontal="center" vertical="center" textRotation="90"/>
      <protection hidden="1"/>
    </xf>
    <xf numFmtId="165" fontId="14" fillId="3" borderId="0" xfId="0" applyNumberFormat="1" applyFont="1" applyFill="1" applyAlignment="1" applyProtection="1">
      <alignment horizontal="center"/>
      <protection hidden="1"/>
    </xf>
    <xf numFmtId="0" fontId="23" fillId="3" borderId="3" xfId="0" applyFont="1" applyFill="1" applyBorder="1" applyAlignment="1" applyProtection="1">
      <alignment horizontal="left"/>
      <protection hidden="1"/>
    </xf>
    <xf numFmtId="0" fontId="9" fillId="0" borderId="19" xfId="0" applyFont="1" applyBorder="1" applyProtection="1">
      <protection hidden="1"/>
    </xf>
    <xf numFmtId="0" fontId="32" fillId="3" borderId="11" xfId="0" applyFont="1" applyFill="1" applyBorder="1"/>
    <xf numFmtId="0" fontId="54" fillId="6" borderId="9" xfId="0" applyFont="1" applyFill="1" applyBorder="1" applyAlignment="1" applyProtection="1">
      <alignment horizontal="center"/>
      <protection hidden="1"/>
    </xf>
    <xf numFmtId="0" fontId="54" fillId="6" borderId="6" xfId="0" applyFont="1" applyFill="1" applyBorder="1" applyAlignment="1" applyProtection="1">
      <alignment horizontal="center"/>
      <protection hidden="1"/>
    </xf>
    <xf numFmtId="0" fontId="33" fillId="6" borderId="12" xfId="0" applyFont="1" applyFill="1" applyBorder="1" applyAlignment="1" applyProtection="1">
      <alignment horizontal="center"/>
      <protection hidden="1"/>
    </xf>
    <xf numFmtId="0" fontId="53" fillId="6" borderId="12" xfId="0" applyFont="1" applyFill="1" applyBorder="1" applyAlignment="1" applyProtection="1">
      <alignment horizontal="center"/>
      <protection hidden="1"/>
    </xf>
    <xf numFmtId="0" fontId="33" fillId="6" borderId="9" xfId="0" applyFont="1" applyFill="1" applyBorder="1" applyAlignment="1" applyProtection="1">
      <alignment horizontal="center"/>
      <protection hidden="1"/>
    </xf>
    <xf numFmtId="0" fontId="8" fillId="6" borderId="9" xfId="0" applyFont="1" applyFill="1" applyBorder="1" applyAlignment="1" applyProtection="1">
      <alignment horizontal="center"/>
      <protection hidden="1"/>
    </xf>
    <xf numFmtId="0" fontId="34" fillId="6" borderId="9" xfId="0" applyFont="1" applyFill="1" applyBorder="1" applyAlignment="1" applyProtection="1">
      <alignment horizontal="center"/>
      <protection hidden="1"/>
    </xf>
    <xf numFmtId="0" fontId="5" fillId="3" borderId="0" xfId="0" applyFont="1" applyFill="1" applyAlignment="1" applyProtection="1">
      <alignment horizontal="center" vertical="center" textRotation="90"/>
      <protection hidden="1"/>
    </xf>
    <xf numFmtId="0" fontId="4" fillId="3" borderId="0" xfId="0" applyFont="1" applyFill="1"/>
    <xf numFmtId="0" fontId="5" fillId="3" borderId="0" xfId="0" applyFont="1" applyFill="1" applyAlignment="1" applyProtection="1">
      <alignment horizontal="center" vertical="center" wrapText="1"/>
      <protection hidden="1"/>
    </xf>
    <xf numFmtId="0" fontId="5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left" vertical="center"/>
    </xf>
    <xf numFmtId="0" fontId="17" fillId="3" borderId="0" xfId="0" applyFont="1" applyFill="1" applyAlignment="1" applyProtection="1">
      <alignment horizontal="center" vertical="center"/>
      <protection hidden="1"/>
    </xf>
    <xf numFmtId="1" fontId="6" fillId="3" borderId="0" xfId="0" applyNumberFormat="1" applyFont="1" applyFill="1" applyAlignment="1" applyProtection="1">
      <alignment horizontal="center"/>
      <protection hidden="1"/>
    </xf>
    <xf numFmtId="0" fontId="6" fillId="3" borderId="12" xfId="0" applyFont="1" applyFill="1" applyBorder="1" applyAlignment="1" applyProtection="1">
      <alignment horizontal="center"/>
      <protection hidden="1"/>
    </xf>
    <xf numFmtId="1" fontId="6" fillId="3" borderId="4" xfId="0" applyNumberFormat="1" applyFont="1" applyFill="1" applyBorder="1" applyAlignment="1" applyProtection="1">
      <alignment horizontal="center"/>
      <protection hidden="1"/>
    </xf>
    <xf numFmtId="165" fontId="3" fillId="3" borderId="4" xfId="0" applyNumberFormat="1" applyFont="1" applyFill="1" applyBorder="1" applyProtection="1">
      <protection hidden="1"/>
    </xf>
    <xf numFmtId="0" fontId="8" fillId="3" borderId="12" xfId="0" applyFont="1" applyFill="1" applyBorder="1" applyProtection="1"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31" fillId="3" borderId="0" xfId="0" applyFont="1" applyFill="1" applyAlignment="1" applyProtection="1">
      <alignment horizontal="left"/>
      <protection hidden="1"/>
    </xf>
    <xf numFmtId="0" fontId="3" fillId="3" borderId="0" xfId="0" applyFont="1" applyFill="1" applyAlignment="1">
      <alignment horizontal="left" wrapText="1"/>
    </xf>
    <xf numFmtId="1" fontId="1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right"/>
    </xf>
    <xf numFmtId="0" fontId="28" fillId="3" borderId="0" xfId="0" applyFont="1" applyFill="1"/>
    <xf numFmtId="0" fontId="44" fillId="3" borderId="0" xfId="0" applyFont="1" applyFill="1" applyProtection="1">
      <protection hidden="1"/>
    </xf>
    <xf numFmtId="0" fontId="44" fillId="3" borderId="0" xfId="0" applyFont="1" applyFill="1" applyAlignment="1" applyProtection="1">
      <alignment horizontal="left" vertical="center"/>
      <protection hidden="1"/>
    </xf>
    <xf numFmtId="0" fontId="45" fillId="3" borderId="0" xfId="0" applyFont="1" applyFill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center"/>
      <protection hidden="1"/>
    </xf>
    <xf numFmtId="164" fontId="25" fillId="3" borderId="0" xfId="0" applyNumberFormat="1" applyFont="1" applyFill="1" applyAlignment="1" applyProtection="1">
      <alignment horizontal="center"/>
      <protection hidden="1"/>
    </xf>
    <xf numFmtId="0" fontId="16" fillId="3" borderId="0" xfId="3" applyFont="1" applyFill="1" applyAlignment="1" applyProtection="1">
      <alignment horizontal="center"/>
      <protection locked="0"/>
    </xf>
    <xf numFmtId="0" fontId="16" fillId="3" borderId="0" xfId="0" applyFont="1" applyFill="1" applyProtection="1">
      <protection hidden="1"/>
    </xf>
    <xf numFmtId="0" fontId="32" fillId="3" borderId="0" xfId="0" applyFont="1" applyFill="1" applyProtection="1">
      <protection hidden="1"/>
    </xf>
    <xf numFmtId="0" fontId="16" fillId="3" borderId="0" xfId="0" applyFont="1" applyFill="1" applyAlignment="1" applyProtection="1">
      <alignment horizontal="left"/>
      <protection hidden="1"/>
    </xf>
    <xf numFmtId="0" fontId="46" fillId="3" borderId="0" xfId="7" applyFont="1" applyFill="1" applyAlignment="1" applyProtection="1">
      <alignment horizontal="center" vertical="center"/>
      <protection hidden="1"/>
    </xf>
    <xf numFmtId="49" fontId="25" fillId="3" borderId="0" xfId="0" applyNumberFormat="1" applyFont="1" applyFill="1" applyAlignment="1" applyProtection="1">
      <alignment horizontal="center"/>
      <protection hidden="1"/>
    </xf>
    <xf numFmtId="0" fontId="23" fillId="3" borderId="0" xfId="3" applyFont="1" applyFill="1" applyAlignment="1" applyProtection="1">
      <alignment horizontal="center"/>
      <protection locked="0"/>
    </xf>
    <xf numFmtId="0" fontId="44" fillId="3" borderId="0" xfId="0" applyFont="1" applyFill="1"/>
    <xf numFmtId="0" fontId="48" fillId="3" borderId="0" xfId="0" applyFont="1" applyFill="1" applyAlignment="1">
      <alignment horizontal="left" vertical="center"/>
    </xf>
    <xf numFmtId="0" fontId="16" fillId="3" borderId="0" xfId="0" applyFont="1" applyFill="1" applyAlignment="1">
      <alignment horizontal="center" vertical="center"/>
    </xf>
    <xf numFmtId="0" fontId="23" fillId="3" borderId="0" xfId="0" applyFont="1" applyFill="1" applyAlignment="1">
      <alignment horizontal="left" vertical="center"/>
    </xf>
    <xf numFmtId="0" fontId="49" fillId="3" borderId="0" xfId="0" applyFont="1" applyFill="1" applyAlignment="1">
      <alignment horizontal="center" vertical="center"/>
    </xf>
    <xf numFmtId="164" fontId="44" fillId="3" borderId="0" xfId="0" applyNumberFormat="1" applyFont="1" applyFill="1"/>
    <xf numFmtId="164" fontId="23" fillId="3" borderId="0" xfId="0" applyNumberFormat="1" applyFont="1" applyFill="1" applyAlignment="1">
      <alignment horizontal="center"/>
    </xf>
    <xf numFmtId="0" fontId="50" fillId="3" borderId="0" xfId="0" applyFont="1" applyFill="1" applyAlignment="1">
      <alignment horizontal="center"/>
    </xf>
    <xf numFmtId="4" fontId="45" fillId="3" borderId="0" xfId="0" applyNumberFormat="1" applyFont="1" applyFill="1"/>
    <xf numFmtId="0" fontId="16" fillId="3" borderId="0" xfId="0" applyFont="1" applyFill="1" applyAlignment="1" applyProtection="1">
      <alignment horizontal="center"/>
      <protection hidden="1"/>
    </xf>
    <xf numFmtId="165" fontId="16" fillId="3" borderId="0" xfId="0" applyNumberFormat="1" applyFont="1" applyFill="1" applyProtection="1">
      <protection hidden="1"/>
    </xf>
    <xf numFmtId="0" fontId="45" fillId="3" borderId="0" xfId="0" applyFont="1" applyFill="1" applyAlignment="1">
      <alignment horizontal="center" vertical="center" wrapText="1"/>
    </xf>
    <xf numFmtId="0" fontId="44" fillId="3" borderId="0" xfId="0" applyFont="1" applyFill="1" applyAlignment="1">
      <alignment horizontal="center"/>
    </xf>
    <xf numFmtId="164" fontId="44" fillId="3" borderId="0" xfId="0" applyNumberFormat="1" applyFont="1" applyFill="1" applyAlignment="1">
      <alignment horizontal="center"/>
    </xf>
    <xf numFmtId="4" fontId="44" fillId="3" borderId="0" xfId="0" applyNumberFormat="1" applyFont="1" applyFill="1" applyAlignment="1">
      <alignment horizontal="center"/>
    </xf>
    <xf numFmtId="4" fontId="44" fillId="3" borderId="0" xfId="0" applyNumberFormat="1" applyFont="1" applyFill="1"/>
    <xf numFmtId="0" fontId="16" fillId="3" borderId="0" xfId="0" applyFont="1" applyFill="1" applyAlignment="1">
      <alignment horizontal="center"/>
    </xf>
    <xf numFmtId="0" fontId="49" fillId="3" borderId="0" xfId="0" applyFont="1" applyFill="1"/>
    <xf numFmtId="0" fontId="25" fillId="3" borderId="0" xfId="0" applyFont="1" applyFill="1" applyAlignment="1">
      <alignment horizontal="left" vertical="center"/>
    </xf>
    <xf numFmtId="0" fontId="51" fillId="3" borderId="0" xfId="0" applyFont="1" applyFill="1" applyAlignment="1">
      <alignment horizontal="left"/>
    </xf>
    <xf numFmtId="0" fontId="25" fillId="3" borderId="0" xfId="0" applyFont="1" applyFill="1" applyAlignment="1">
      <alignment vertical="center"/>
    </xf>
    <xf numFmtId="0" fontId="23" fillId="3" borderId="5" xfId="0" applyFont="1" applyFill="1" applyBorder="1" applyAlignment="1" applyProtection="1">
      <alignment horizontal="center"/>
      <protection locked="0"/>
    </xf>
    <xf numFmtId="0" fontId="23" fillId="3" borderId="6" xfId="0" applyFont="1" applyFill="1" applyBorder="1" applyAlignment="1" applyProtection="1">
      <alignment horizontal="center"/>
      <protection locked="0"/>
    </xf>
    <xf numFmtId="0" fontId="23" fillId="3" borderId="7" xfId="0" applyFont="1" applyFill="1" applyBorder="1" applyAlignment="1" applyProtection="1">
      <alignment horizontal="center" vertical="center"/>
      <protection hidden="1"/>
    </xf>
    <xf numFmtId="0" fontId="58" fillId="5" borderId="6" xfId="0" applyFont="1" applyFill="1" applyBorder="1" applyAlignment="1" applyProtection="1">
      <alignment horizontal="center"/>
      <protection hidden="1"/>
    </xf>
    <xf numFmtId="0" fontId="23" fillId="5" borderId="6" xfId="0" applyFont="1" applyFill="1" applyBorder="1" applyAlignment="1" applyProtection="1">
      <alignment horizontal="center"/>
      <protection hidden="1"/>
    </xf>
    <xf numFmtId="0" fontId="25" fillId="0" borderId="6" xfId="0" quotePrefix="1" applyFont="1" applyBorder="1" applyAlignment="1" applyProtection="1">
      <alignment horizontal="center"/>
      <protection hidden="1"/>
    </xf>
    <xf numFmtId="49" fontId="25" fillId="0" borderId="6" xfId="0" applyNumberFormat="1" applyFont="1" applyBorder="1" applyAlignment="1" applyProtection="1">
      <alignment horizontal="center"/>
      <protection hidden="1"/>
    </xf>
    <xf numFmtId="0" fontId="38" fillId="6" borderId="9" xfId="0" applyFont="1" applyFill="1" applyBorder="1" applyProtection="1">
      <protection hidden="1"/>
    </xf>
    <xf numFmtId="0" fontId="23" fillId="0" borderId="7" xfId="0" applyFont="1" applyBorder="1" applyAlignment="1" applyProtection="1">
      <alignment horizontal="center" vertical="center" textRotation="90"/>
      <protection hidden="1"/>
    </xf>
    <xf numFmtId="0" fontId="23" fillId="0" borderId="7" xfId="0" applyFont="1" applyBorder="1" applyProtection="1">
      <protection hidden="1"/>
    </xf>
    <xf numFmtId="0" fontId="23" fillId="3" borderId="6" xfId="0" applyFont="1" applyFill="1" applyBorder="1" applyProtection="1">
      <protection hidden="1"/>
    </xf>
    <xf numFmtId="0" fontId="23" fillId="0" borderId="6" xfId="0" applyFont="1" applyBorder="1" applyAlignment="1" applyProtection="1">
      <alignment horizontal="center" vertical="center" textRotation="90"/>
      <protection hidden="1"/>
    </xf>
    <xf numFmtId="0" fontId="23" fillId="0" borderId="6" xfId="0" applyFont="1" applyBorder="1" applyProtection="1">
      <protection hidden="1"/>
    </xf>
    <xf numFmtId="0" fontId="33" fillId="0" borderId="0" xfId="0" applyFont="1"/>
    <xf numFmtId="0" fontId="23" fillId="3" borderId="3" xfId="0" applyFont="1" applyFill="1" applyBorder="1" applyAlignment="1" applyProtection="1">
      <alignment horizontal="center"/>
      <protection hidden="1"/>
    </xf>
    <xf numFmtId="0" fontId="23" fillId="3" borderId="8" xfId="0" applyFont="1" applyFill="1" applyBorder="1" applyProtection="1">
      <protection hidden="1"/>
    </xf>
    <xf numFmtId="2" fontId="25" fillId="0" borderId="7" xfId="0" applyNumberFormat="1" applyFont="1" applyBorder="1" applyAlignment="1" applyProtection="1">
      <alignment horizontal="center"/>
      <protection hidden="1"/>
    </xf>
    <xf numFmtId="0" fontId="66" fillId="0" borderId="7" xfId="0" applyFont="1" applyBorder="1" applyAlignment="1" applyProtection="1">
      <alignment horizontal="center"/>
      <protection hidden="1"/>
    </xf>
    <xf numFmtId="49" fontId="66" fillId="0" borderId="7" xfId="0" applyNumberFormat="1" applyFont="1" applyBorder="1" applyAlignment="1" applyProtection="1">
      <alignment horizontal="center"/>
      <protection hidden="1"/>
    </xf>
    <xf numFmtId="0" fontId="65" fillId="2" borderId="7" xfId="0" applyFont="1" applyFill="1" applyBorder="1" applyAlignment="1" applyProtection="1">
      <alignment horizontal="center"/>
      <protection locked="0"/>
    </xf>
    <xf numFmtId="165" fontId="65" fillId="0" borderId="7" xfId="0" applyNumberFormat="1" applyFont="1" applyBorder="1" applyAlignment="1" applyProtection="1">
      <alignment horizontal="center"/>
      <protection hidden="1"/>
    </xf>
    <xf numFmtId="164" fontId="66" fillId="0" borderId="7" xfId="0" applyNumberFormat="1" applyFont="1" applyBorder="1" applyAlignment="1" applyProtection="1">
      <alignment horizontal="center"/>
      <protection hidden="1"/>
    </xf>
    <xf numFmtId="0" fontId="65" fillId="2" borderId="7" xfId="3" applyFont="1" applyFill="1" applyBorder="1" applyAlignment="1" applyProtection="1">
      <alignment horizontal="center"/>
      <protection locked="0"/>
    </xf>
    <xf numFmtId="0" fontId="67" fillId="0" borderId="0" xfId="0" applyFont="1"/>
    <xf numFmtId="0" fontId="65" fillId="2" borderId="6" xfId="3" applyFont="1" applyFill="1" applyBorder="1" applyAlignment="1" applyProtection="1">
      <alignment horizontal="center"/>
      <protection locked="0"/>
    </xf>
    <xf numFmtId="49" fontId="25" fillId="0" borderId="6" xfId="0" quotePrefix="1" applyNumberFormat="1" applyFont="1" applyBorder="1" applyAlignment="1" applyProtection="1">
      <alignment horizontal="center"/>
      <protection hidden="1"/>
    </xf>
    <xf numFmtId="0" fontId="69" fillId="6" borderId="9" xfId="0" applyFont="1" applyFill="1" applyBorder="1" applyAlignment="1" applyProtection="1">
      <alignment horizontal="center"/>
      <protection hidden="1"/>
    </xf>
    <xf numFmtId="0" fontId="66" fillId="3" borderId="4" xfId="0" applyFont="1" applyFill="1" applyBorder="1" applyProtection="1">
      <protection hidden="1"/>
    </xf>
    <xf numFmtId="0" fontId="65" fillId="0" borderId="4" xfId="0" applyFont="1" applyBorder="1" applyProtection="1">
      <protection hidden="1"/>
    </xf>
    <xf numFmtId="0" fontId="65" fillId="0" borderId="8" xfId="0" applyFont="1" applyBorder="1" applyProtection="1">
      <protection hidden="1"/>
    </xf>
    <xf numFmtId="1" fontId="66" fillId="0" borderId="7" xfId="0" applyNumberFormat="1" applyFont="1" applyBorder="1" applyAlignment="1" applyProtection="1">
      <alignment horizontal="center"/>
      <protection hidden="1"/>
    </xf>
    <xf numFmtId="0" fontId="70" fillId="0" borderId="0" xfId="0" applyFont="1"/>
    <xf numFmtId="0" fontId="65" fillId="3" borderId="7" xfId="0" applyFont="1" applyFill="1" applyBorder="1" applyAlignment="1" applyProtection="1">
      <alignment horizontal="center" vertical="center"/>
      <protection hidden="1"/>
    </xf>
    <xf numFmtId="0" fontId="65" fillId="0" borderId="7" xfId="0" applyFont="1" applyBorder="1" applyAlignment="1" applyProtection="1">
      <alignment horizontal="center" vertical="center" textRotation="90"/>
      <protection hidden="1"/>
    </xf>
    <xf numFmtId="0" fontId="65" fillId="0" borderId="7" xfId="0" applyFont="1" applyBorder="1" applyProtection="1">
      <protection hidden="1"/>
    </xf>
    <xf numFmtId="0" fontId="65" fillId="3" borderId="6" xfId="0" applyFont="1" applyFill="1" applyBorder="1" applyProtection="1">
      <protection hidden="1"/>
    </xf>
    <xf numFmtId="0" fontId="65" fillId="0" borderId="6" xfId="0" applyFont="1" applyBorder="1" applyAlignment="1" applyProtection="1">
      <alignment horizontal="center" vertical="center" textRotation="90"/>
      <protection hidden="1"/>
    </xf>
    <xf numFmtId="0" fontId="65" fillId="0" borderId="6" xfId="0" applyFont="1" applyBorder="1" applyProtection="1">
      <protection hidden="1"/>
    </xf>
    <xf numFmtId="0" fontId="71" fillId="0" borderId="0" xfId="0" applyFont="1"/>
    <xf numFmtId="164" fontId="37" fillId="0" borderId="7" xfId="0" applyNumberFormat="1" applyFont="1" applyBorder="1" applyAlignment="1" applyProtection="1">
      <alignment horizontal="center"/>
      <protection hidden="1"/>
    </xf>
    <xf numFmtId="164" fontId="50" fillId="3" borderId="0" xfId="0" applyNumberFormat="1" applyFont="1" applyFill="1" applyAlignment="1" applyProtection="1">
      <alignment horizontal="center"/>
      <protection locked="0"/>
    </xf>
    <xf numFmtId="4" fontId="44" fillId="3" borderId="0" xfId="0" applyNumberFormat="1" applyFont="1" applyFill="1" applyProtection="1">
      <protection locked="0"/>
    </xf>
    <xf numFmtId="4" fontId="44" fillId="3" borderId="2" xfId="0" applyNumberFormat="1" applyFont="1" applyFill="1" applyBorder="1"/>
    <xf numFmtId="0" fontId="25" fillId="0" borderId="3" xfId="0" applyFont="1" applyBorder="1" applyProtection="1">
      <protection hidden="1"/>
    </xf>
    <xf numFmtId="4" fontId="25" fillId="0" borderId="3" xfId="0" applyNumberFormat="1" applyFont="1" applyBorder="1" applyProtection="1">
      <protection hidden="1"/>
    </xf>
    <xf numFmtId="4" fontId="25" fillId="3" borderId="0" xfId="0" applyNumberFormat="1" applyFont="1" applyFill="1" applyProtection="1">
      <protection hidden="1"/>
    </xf>
    <xf numFmtId="4" fontId="32" fillId="3" borderId="0" xfId="0" applyNumberFormat="1" applyFont="1" applyFill="1" applyAlignment="1" applyProtection="1">
      <alignment horizontal="center"/>
      <protection hidden="1"/>
    </xf>
    <xf numFmtId="4" fontId="32" fillId="3" borderId="0" xfId="0" applyNumberFormat="1" applyFont="1" applyFill="1" applyProtection="1">
      <protection hidden="1"/>
    </xf>
    <xf numFmtId="4" fontId="44" fillId="3" borderId="0" xfId="0" applyNumberFormat="1" applyFont="1" applyFill="1" applyProtection="1">
      <protection hidden="1"/>
    </xf>
    <xf numFmtId="4" fontId="44" fillId="0" borderId="0" xfId="0" applyNumberFormat="1" applyFont="1"/>
    <xf numFmtId="164" fontId="50" fillId="3" borderId="0" xfId="0" applyNumberFormat="1" applyFont="1" applyFill="1" applyAlignment="1">
      <alignment horizontal="center"/>
    </xf>
    <xf numFmtId="4" fontId="32" fillId="3" borderId="0" xfId="0" applyNumberFormat="1" applyFont="1" applyFill="1" applyAlignment="1">
      <alignment horizontal="center"/>
    </xf>
    <xf numFmtId="49" fontId="25" fillId="3" borderId="0" xfId="0" quotePrefix="1" applyNumberFormat="1" applyFont="1" applyFill="1" applyAlignment="1" applyProtection="1">
      <alignment horizontal="center"/>
      <protection hidden="1"/>
    </xf>
    <xf numFmtId="0" fontId="73" fillId="0" borderId="4" xfId="0" applyFont="1" applyBorder="1" applyProtection="1">
      <protection hidden="1"/>
    </xf>
    <xf numFmtId="0" fontId="73" fillId="0" borderId="8" xfId="0" applyFont="1" applyBorder="1" applyProtection="1">
      <protection hidden="1"/>
    </xf>
    <xf numFmtId="0" fontId="74" fillId="0" borderId="7" xfId="0" applyFont="1" applyBorder="1" applyAlignment="1" applyProtection="1">
      <alignment horizontal="center"/>
      <protection hidden="1"/>
    </xf>
    <xf numFmtId="0" fontId="74" fillId="0" borderId="7" xfId="7" quotePrefix="1" applyFont="1" applyBorder="1" applyAlignment="1" applyProtection="1">
      <alignment horizontal="center"/>
      <protection hidden="1"/>
    </xf>
    <xf numFmtId="164" fontId="74" fillId="0" borderId="7" xfId="0" applyNumberFormat="1" applyFont="1" applyBorder="1" applyAlignment="1" applyProtection="1">
      <alignment horizontal="center"/>
      <protection hidden="1"/>
    </xf>
    <xf numFmtId="0" fontId="73" fillId="2" borderId="7" xfId="0" applyFont="1" applyFill="1" applyBorder="1" applyAlignment="1" applyProtection="1">
      <alignment horizontal="center"/>
      <protection locked="0"/>
    </xf>
    <xf numFmtId="165" fontId="73" fillId="0" borderId="7" xfId="0" applyNumberFormat="1" applyFont="1" applyBorder="1" applyAlignment="1" applyProtection="1">
      <alignment horizontal="center"/>
      <protection hidden="1"/>
    </xf>
    <xf numFmtId="0" fontId="25" fillId="0" borderId="6" xfId="0" applyFont="1" applyBorder="1" applyAlignment="1" applyProtection="1">
      <alignment horizontal="center"/>
      <protection hidden="1"/>
    </xf>
    <xf numFmtId="0" fontId="23" fillId="0" borderId="7" xfId="0" applyFont="1" applyBorder="1" applyAlignment="1" applyProtection="1">
      <alignment horizontal="left"/>
      <protection hidden="1"/>
    </xf>
    <xf numFmtId="164" fontId="25" fillId="0" borderId="5" xfId="0" applyNumberFormat="1" applyFont="1" applyBorder="1" applyAlignment="1" applyProtection="1">
      <alignment horizontal="center" wrapText="1"/>
      <protection hidden="1"/>
    </xf>
    <xf numFmtId="0" fontId="25" fillId="0" borderId="7" xfId="0" applyFont="1" applyBorder="1" applyAlignment="1" applyProtection="1">
      <alignment horizontal="center"/>
      <protection hidden="1"/>
    </xf>
    <xf numFmtId="164" fontId="44" fillId="3" borderId="0" xfId="0" applyNumberFormat="1" applyFont="1" applyFill="1" applyAlignment="1" applyProtection="1">
      <alignment horizontal="center"/>
      <protection locked="0"/>
    </xf>
    <xf numFmtId="4" fontId="44" fillId="3" borderId="0" xfId="0" applyNumberFormat="1" applyFont="1" applyFill="1" applyAlignment="1" applyProtection="1">
      <alignment horizontal="center"/>
      <protection locked="0"/>
    </xf>
    <xf numFmtId="0" fontId="44" fillId="3" borderId="0" xfId="0" applyFont="1" applyFill="1" applyAlignment="1" applyProtection="1">
      <alignment horizontal="center"/>
      <protection hidden="1"/>
    </xf>
    <xf numFmtId="164" fontId="75" fillId="3" borderId="4" xfId="0" applyNumberFormat="1" applyFont="1" applyFill="1" applyBorder="1" applyProtection="1">
      <protection locked="0"/>
    </xf>
    <xf numFmtId="164" fontId="75" fillId="3" borderId="4" xfId="0" applyNumberFormat="1" applyFont="1" applyFill="1" applyBorder="1" applyAlignment="1" applyProtection="1">
      <alignment horizontal="center"/>
      <protection locked="0"/>
    </xf>
    <xf numFmtId="0" fontId="44" fillId="3" borderId="1" xfId="0" applyFont="1" applyFill="1" applyBorder="1" applyAlignment="1">
      <alignment horizontal="center"/>
    </xf>
    <xf numFmtId="164" fontId="44" fillId="3" borderId="2" xfId="0" applyNumberFormat="1" applyFont="1" applyFill="1" applyBorder="1" applyProtection="1">
      <protection hidden="1"/>
    </xf>
    <xf numFmtId="164" fontId="45" fillId="3" borderId="2" xfId="0" applyNumberFormat="1" applyFont="1" applyFill="1" applyBorder="1" applyAlignment="1" applyProtection="1">
      <alignment horizontal="center"/>
      <protection hidden="1"/>
    </xf>
    <xf numFmtId="164" fontId="44" fillId="3" borderId="0" xfId="0" applyNumberFormat="1" applyFont="1" applyFill="1" applyProtection="1">
      <protection hidden="1"/>
    </xf>
    <xf numFmtId="164" fontId="23" fillId="3" borderId="0" xfId="0" applyNumberFormat="1" applyFont="1" applyFill="1" applyAlignment="1" applyProtection="1">
      <alignment horizontal="center"/>
      <protection hidden="1"/>
    </xf>
    <xf numFmtId="0" fontId="32" fillId="3" borderId="0" xfId="0" applyFont="1" applyFill="1" applyAlignment="1" applyProtection="1">
      <alignment horizontal="center"/>
      <protection hidden="1"/>
    </xf>
    <xf numFmtId="164" fontId="32" fillId="3" borderId="0" xfId="0" applyNumberFormat="1" applyFont="1" applyFill="1" applyAlignment="1" applyProtection="1">
      <alignment horizontal="center"/>
      <protection hidden="1"/>
    </xf>
    <xf numFmtId="1" fontId="25" fillId="3" borderId="0" xfId="0" applyNumberFormat="1" applyFont="1" applyFill="1" applyAlignment="1" applyProtection="1">
      <alignment horizontal="center"/>
      <protection hidden="1"/>
    </xf>
    <xf numFmtId="2" fontId="32" fillId="3" borderId="0" xfId="0" applyNumberFormat="1" applyFont="1" applyFill="1" applyAlignment="1" applyProtection="1">
      <alignment horizontal="center"/>
      <protection hidden="1"/>
    </xf>
    <xf numFmtId="49" fontId="32" fillId="3" borderId="0" xfId="0" applyNumberFormat="1" applyFont="1" applyFill="1" applyAlignment="1" applyProtection="1">
      <alignment horizontal="center"/>
      <protection hidden="1"/>
    </xf>
    <xf numFmtId="164" fontId="44" fillId="3" borderId="0" xfId="0" applyNumberFormat="1" applyFont="1" applyFill="1" applyAlignment="1" applyProtection="1">
      <alignment horizontal="center"/>
      <protection hidden="1"/>
    </xf>
    <xf numFmtId="4" fontId="44" fillId="3" borderId="0" xfId="0" applyNumberFormat="1" applyFont="1" applyFill="1" applyAlignment="1" applyProtection="1">
      <alignment horizontal="center"/>
      <protection hidden="1"/>
    </xf>
    <xf numFmtId="164" fontId="44" fillId="0" borderId="0" xfId="0" applyNumberFormat="1" applyFont="1" applyAlignment="1">
      <alignment horizontal="center"/>
    </xf>
    <xf numFmtId="4" fontId="44" fillId="0" borderId="0" xfId="0" applyNumberFormat="1" applyFont="1" applyAlignment="1">
      <alignment horizontal="center"/>
    </xf>
    <xf numFmtId="164" fontId="45" fillId="3" borderId="0" xfId="0" applyNumberFormat="1" applyFont="1" applyFill="1" applyAlignment="1" applyProtection="1">
      <alignment horizontal="left" vertical="center"/>
      <protection locked="0"/>
    </xf>
    <xf numFmtId="164" fontId="75" fillId="3" borderId="0" xfId="0" applyNumberFormat="1" applyFont="1" applyFill="1" applyAlignment="1" applyProtection="1">
      <alignment horizontal="center"/>
      <protection locked="0"/>
    </xf>
    <xf numFmtId="0" fontId="44" fillId="3" borderId="0" xfId="0" applyFont="1" applyFill="1" applyProtection="1">
      <protection locked="0"/>
    </xf>
    <xf numFmtId="0" fontId="25" fillId="3" borderId="4" xfId="0" applyFont="1" applyFill="1" applyBorder="1" applyAlignment="1" applyProtection="1">
      <alignment horizontal="center"/>
      <protection hidden="1"/>
    </xf>
    <xf numFmtId="0" fontId="23" fillId="3" borderId="1" xfId="0" applyFont="1" applyFill="1" applyBorder="1" applyProtection="1">
      <protection hidden="1"/>
    </xf>
    <xf numFmtId="0" fontId="23" fillId="3" borderId="10" xfId="0" applyFont="1" applyFill="1" applyBorder="1" applyProtection="1">
      <protection hidden="1"/>
    </xf>
    <xf numFmtId="0" fontId="25" fillId="3" borderId="11" xfId="0" applyFont="1" applyFill="1" applyBorder="1" applyAlignment="1" applyProtection="1">
      <alignment horizontal="left"/>
      <protection hidden="1"/>
    </xf>
    <xf numFmtId="0" fontId="23" fillId="3" borderId="19" xfId="0" applyFont="1" applyFill="1" applyBorder="1" applyProtection="1">
      <protection hidden="1"/>
    </xf>
    <xf numFmtId="0" fontId="23" fillId="3" borderId="0" xfId="0" applyFont="1" applyFill="1" applyProtection="1">
      <protection hidden="1"/>
    </xf>
    <xf numFmtId="0" fontId="23" fillId="3" borderId="3" xfId="0" applyFont="1" applyFill="1" applyBorder="1" applyAlignment="1">
      <alignment horizontal="left"/>
    </xf>
    <xf numFmtId="0" fontId="76" fillId="3" borderId="0" xfId="0" applyFont="1" applyFill="1" applyAlignment="1" applyProtection="1">
      <alignment horizontal="left"/>
      <protection hidden="1"/>
    </xf>
    <xf numFmtId="0" fontId="77" fillId="3" borderId="0" xfId="0" applyFont="1" applyFill="1" applyProtection="1">
      <protection hidden="1"/>
    </xf>
    <xf numFmtId="0" fontId="75" fillId="3" borderId="0" xfId="0" applyFont="1" applyFill="1" applyProtection="1">
      <protection hidden="1"/>
    </xf>
    <xf numFmtId="0" fontId="50" fillId="3" borderId="4" xfId="0" applyFont="1" applyFill="1" applyBorder="1" applyAlignment="1" applyProtection="1">
      <alignment horizontal="center"/>
      <protection locked="0"/>
    </xf>
    <xf numFmtId="0" fontId="49" fillId="3" borderId="2" xfId="0" applyFont="1" applyFill="1" applyBorder="1" applyAlignment="1" applyProtection="1">
      <alignment horizontal="center" vertical="center"/>
      <protection hidden="1"/>
    </xf>
    <xf numFmtId="164" fontId="23" fillId="3" borderId="0" xfId="0" applyNumberFormat="1" applyFont="1" applyFill="1" applyAlignment="1" applyProtection="1">
      <alignment horizontal="left" vertical="center"/>
      <protection locked="0"/>
    </xf>
    <xf numFmtId="164" fontId="78" fillId="3" borderId="0" xfId="1" applyNumberFormat="1" applyFont="1" applyFill="1" applyAlignment="1" applyProtection="1">
      <alignment horizontal="left" vertical="center"/>
      <protection locked="0"/>
    </xf>
    <xf numFmtId="0" fontId="44" fillId="0" borderId="0" xfId="0" applyFont="1" applyAlignment="1">
      <alignment horizontal="center"/>
    </xf>
    <xf numFmtId="0" fontId="44" fillId="3" borderId="0" xfId="0" applyFont="1" applyFill="1" applyAlignment="1" applyProtection="1">
      <alignment horizontal="center" vertical="center"/>
      <protection locked="0"/>
    </xf>
    <xf numFmtId="0" fontId="75" fillId="3" borderId="4" xfId="0" applyFont="1" applyFill="1" applyBorder="1" applyAlignment="1" applyProtection="1">
      <alignment horizontal="center"/>
      <protection locked="0"/>
    </xf>
    <xf numFmtId="0" fontId="44" fillId="3" borderId="2" xfId="0" applyFont="1" applyFill="1" applyBorder="1" applyAlignment="1" applyProtection="1">
      <alignment horizontal="center" vertical="center"/>
      <protection hidden="1"/>
    </xf>
    <xf numFmtId="164" fontId="25" fillId="3" borderId="0" xfId="0" applyNumberFormat="1" applyFont="1" applyFill="1" applyAlignment="1" applyProtection="1">
      <alignment horizontal="left" vertical="center"/>
      <protection locked="0"/>
    </xf>
    <xf numFmtId="164" fontId="79" fillId="3" borderId="0" xfId="1" applyNumberFormat="1" applyFont="1" applyFill="1" applyAlignment="1" applyProtection="1">
      <alignment horizontal="left" vertical="center"/>
      <protection locked="0"/>
    </xf>
    <xf numFmtId="0" fontId="44" fillId="3" borderId="0" xfId="0" applyFont="1" applyFill="1" applyAlignment="1" applyProtection="1">
      <alignment horizontal="center" vertical="center"/>
      <protection hidden="1"/>
    </xf>
    <xf numFmtId="0" fontId="44" fillId="3" borderId="0" xfId="0" applyFont="1" applyFill="1" applyAlignment="1">
      <alignment horizontal="center" vertical="center"/>
    </xf>
    <xf numFmtId="0" fontId="80" fillId="6" borderId="9" xfId="0" applyFont="1" applyFill="1" applyBorder="1" applyAlignment="1" applyProtection="1">
      <alignment horizontal="center"/>
      <protection hidden="1"/>
    </xf>
    <xf numFmtId="0" fontId="55" fillId="6" borderId="6" xfId="0" applyFont="1" applyFill="1" applyBorder="1" applyAlignment="1" applyProtection="1">
      <alignment horizontal="center"/>
      <protection hidden="1"/>
    </xf>
    <xf numFmtId="0" fontId="74" fillId="3" borderId="4" xfId="0" applyFont="1" applyFill="1" applyBorder="1" applyProtection="1">
      <protection hidden="1"/>
    </xf>
    <xf numFmtId="1" fontId="74" fillId="0" borderId="7" xfId="0" applyNumberFormat="1" applyFont="1" applyBorder="1" applyAlignment="1" applyProtection="1">
      <alignment horizontal="center"/>
      <protection hidden="1"/>
    </xf>
    <xf numFmtId="49" fontId="74" fillId="0" borderId="7" xfId="0" applyNumberFormat="1" applyFont="1" applyBorder="1" applyAlignment="1" applyProtection="1">
      <alignment horizontal="center"/>
      <protection hidden="1"/>
    </xf>
    <xf numFmtId="0" fontId="74" fillId="3" borderId="6" xfId="0" applyFont="1" applyFill="1" applyBorder="1" applyProtection="1">
      <protection hidden="1"/>
    </xf>
    <xf numFmtId="0" fontId="74" fillId="0" borderId="6" xfId="0" applyFont="1" applyBorder="1" applyAlignment="1" applyProtection="1">
      <alignment horizontal="center" vertical="center" textRotation="90"/>
      <protection hidden="1"/>
    </xf>
    <xf numFmtId="0" fontId="74" fillId="0" borderId="6" xfId="0" applyFont="1" applyBorder="1" applyProtection="1">
      <protection hidden="1"/>
    </xf>
    <xf numFmtId="0" fontId="73" fillId="3" borderId="8" xfId="0" applyFont="1" applyFill="1" applyBorder="1" applyProtection="1">
      <protection hidden="1"/>
    </xf>
    <xf numFmtId="0" fontId="55" fillId="6" borderId="9" xfId="0" applyFont="1" applyFill="1" applyBorder="1" applyAlignment="1" applyProtection="1">
      <alignment horizontal="center"/>
      <protection hidden="1"/>
    </xf>
    <xf numFmtId="0" fontId="73" fillId="3" borderId="3" xfId="0" applyFont="1" applyFill="1" applyBorder="1"/>
    <xf numFmtId="2" fontId="74" fillId="0" borderId="7" xfId="0" applyNumberFormat="1" applyFont="1" applyBorder="1" applyAlignment="1" applyProtection="1">
      <alignment horizontal="center"/>
      <protection hidden="1"/>
    </xf>
    <xf numFmtId="0" fontId="44" fillId="3" borderId="0" xfId="0" applyFont="1" applyFill="1" applyAlignment="1">
      <alignment horizontal="left" vertical="center"/>
    </xf>
    <xf numFmtId="164" fontId="16" fillId="3" borderId="0" xfId="0" applyNumberFormat="1" applyFont="1" applyFill="1" applyAlignment="1">
      <alignment horizontal="center" vertical="center"/>
    </xf>
    <xf numFmtId="164" fontId="23" fillId="3" borderId="0" xfId="0" applyNumberFormat="1" applyFont="1" applyFill="1" applyAlignment="1">
      <alignment horizontal="left" vertical="center"/>
    </xf>
    <xf numFmtId="164" fontId="78" fillId="3" borderId="0" xfId="1" applyNumberFormat="1" applyFont="1" applyFill="1" applyAlignment="1">
      <alignment horizontal="left" vertical="center"/>
    </xf>
    <xf numFmtId="0" fontId="44" fillId="0" borderId="0" xfId="0" applyFont="1" applyAlignment="1" applyProtection="1">
      <alignment horizontal="center"/>
      <protection hidden="1"/>
    </xf>
    <xf numFmtId="0" fontId="44" fillId="0" borderId="0" xfId="0" applyFont="1" applyAlignment="1" applyProtection="1">
      <alignment horizontal="left"/>
      <protection hidden="1"/>
    </xf>
    <xf numFmtId="0" fontId="16" fillId="3" borderId="4" xfId="0" applyFont="1" applyFill="1" applyBorder="1" applyAlignment="1" applyProtection="1">
      <alignment horizontal="center" vertical="center"/>
      <protection hidden="1"/>
    </xf>
    <xf numFmtId="0" fontId="23" fillId="3" borderId="4" xfId="0" applyFont="1" applyFill="1" applyBorder="1" applyAlignment="1" applyProtection="1">
      <alignment horizontal="center" vertical="center"/>
      <protection hidden="1"/>
    </xf>
    <xf numFmtId="0" fontId="49" fillId="3" borderId="4" xfId="0" applyFont="1" applyFill="1" applyBorder="1" applyAlignment="1" applyProtection="1">
      <alignment horizontal="center" vertical="center"/>
      <protection hidden="1"/>
    </xf>
    <xf numFmtId="164" fontId="44" fillId="3" borderId="4" xfId="0" applyNumberFormat="1" applyFont="1" applyFill="1" applyBorder="1" applyAlignment="1" applyProtection="1">
      <alignment horizontal="center"/>
      <protection hidden="1"/>
    </xf>
    <xf numFmtId="0" fontId="16" fillId="3" borderId="2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/>
    </xf>
    <xf numFmtId="0" fontId="49" fillId="3" borderId="2" xfId="0" applyFont="1" applyFill="1" applyBorder="1" applyAlignment="1">
      <alignment horizontal="center" vertical="center"/>
    </xf>
    <xf numFmtId="164" fontId="44" fillId="3" borderId="2" xfId="0" applyNumberFormat="1" applyFont="1" applyFill="1" applyBorder="1" applyAlignment="1">
      <alignment horizontal="center"/>
    </xf>
    <xf numFmtId="164" fontId="45" fillId="3" borderId="2" xfId="0" applyNumberFormat="1" applyFont="1" applyFill="1" applyBorder="1" applyAlignment="1">
      <alignment horizontal="center"/>
    </xf>
    <xf numFmtId="0" fontId="25" fillId="0" borderId="5" xfId="0" applyFont="1" applyBorder="1" applyAlignment="1" applyProtection="1">
      <alignment horizontal="center" wrapText="1"/>
      <protection hidden="1"/>
    </xf>
    <xf numFmtId="49" fontId="25" fillId="0" borderId="5" xfId="0" applyNumberFormat="1" applyFont="1" applyBorder="1" applyAlignment="1" applyProtection="1">
      <alignment horizontal="center"/>
      <protection hidden="1"/>
    </xf>
    <xf numFmtId="164" fontId="25" fillId="0" borderId="5" xfId="0" applyNumberFormat="1" applyFont="1" applyBorder="1" applyAlignment="1" applyProtection="1">
      <alignment horizontal="center"/>
      <protection hidden="1"/>
    </xf>
    <xf numFmtId="0" fontId="25" fillId="0" borderId="5" xfId="0" applyFont="1" applyBorder="1" applyAlignment="1" applyProtection="1">
      <alignment horizontal="center"/>
      <protection hidden="1"/>
    </xf>
    <xf numFmtId="0" fontId="32" fillId="3" borderId="4" xfId="0" applyFont="1" applyFill="1" applyBorder="1" applyAlignment="1" applyProtection="1">
      <alignment horizontal="center"/>
      <protection hidden="1"/>
    </xf>
    <xf numFmtId="49" fontId="32" fillId="3" borderId="4" xfId="0" applyNumberFormat="1" applyFont="1" applyFill="1" applyBorder="1" applyAlignment="1" applyProtection="1">
      <alignment horizontal="center"/>
      <protection hidden="1"/>
    </xf>
    <xf numFmtId="164" fontId="32" fillId="3" borderId="4" xfId="0" applyNumberFormat="1" applyFont="1" applyFill="1" applyBorder="1" applyAlignment="1" applyProtection="1">
      <alignment horizontal="center"/>
      <protection hidden="1"/>
    </xf>
    <xf numFmtId="0" fontId="25" fillId="0" borderId="9" xfId="0" applyFont="1" applyBorder="1" applyAlignment="1" applyProtection="1">
      <alignment horizontal="center" wrapText="1"/>
      <protection hidden="1"/>
    </xf>
    <xf numFmtId="164" fontId="25" fillId="0" borderId="9" xfId="0" applyNumberFormat="1" applyFont="1" applyBorder="1" applyAlignment="1" applyProtection="1">
      <alignment horizontal="center" wrapText="1"/>
      <protection hidden="1"/>
    </xf>
    <xf numFmtId="164" fontId="25" fillId="0" borderId="9" xfId="0" applyNumberFormat="1" applyFont="1" applyBorder="1" applyAlignment="1" applyProtection="1">
      <alignment horizontal="center"/>
      <protection hidden="1"/>
    </xf>
    <xf numFmtId="0" fontId="16" fillId="3" borderId="0" xfId="0" applyFont="1" applyFill="1"/>
    <xf numFmtId="0" fontId="76" fillId="3" borderId="0" xfId="0" applyFont="1" applyFill="1" applyAlignment="1">
      <alignment horizontal="left"/>
    </xf>
    <xf numFmtId="0" fontId="16" fillId="3" borderId="0" xfId="0" applyFont="1" applyFill="1" applyAlignment="1">
      <alignment horizontal="center" wrapText="1"/>
    </xf>
    <xf numFmtId="0" fontId="16" fillId="3" borderId="0" xfId="0" applyFont="1" applyFill="1" applyAlignment="1">
      <alignment horizontal="left" wrapText="1"/>
    </xf>
    <xf numFmtId="0" fontId="51" fillId="3" borderId="0" xfId="0" applyFont="1" applyFill="1"/>
    <xf numFmtId="49" fontId="44" fillId="3" borderId="0" xfId="0" applyNumberFormat="1" applyFont="1" applyFill="1" applyAlignment="1">
      <alignment horizontal="center"/>
    </xf>
    <xf numFmtId="49" fontId="44" fillId="3" borderId="0" xfId="0" applyNumberFormat="1" applyFont="1" applyFill="1" applyAlignment="1">
      <alignment horizontal="center" vertical="center"/>
    </xf>
    <xf numFmtId="164" fontId="44" fillId="3" borderId="0" xfId="0" applyNumberFormat="1" applyFont="1" applyFill="1" applyAlignment="1">
      <alignment horizontal="center" vertical="center"/>
    </xf>
    <xf numFmtId="0" fontId="49" fillId="3" borderId="0" xfId="0" applyFont="1" applyFill="1" applyAlignment="1">
      <alignment horizontal="left" vertical="center"/>
    </xf>
    <xf numFmtId="0" fontId="49" fillId="3" borderId="0" xfId="0" applyFont="1" applyFill="1" applyAlignment="1">
      <alignment horizontal="center" vertical="center" textRotation="90"/>
    </xf>
    <xf numFmtId="0" fontId="15" fillId="3" borderId="0" xfId="0" applyFont="1" applyFill="1"/>
    <xf numFmtId="0" fontId="15" fillId="3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25" fillId="3" borderId="7" xfId="0" applyFont="1" applyFill="1" applyBorder="1" applyAlignment="1" applyProtection="1">
      <alignment horizontal="center"/>
      <protection hidden="1"/>
    </xf>
    <xf numFmtId="49" fontId="25" fillId="3" borderId="7" xfId="0" applyNumberFormat="1" applyFont="1" applyFill="1" applyBorder="1" applyAlignment="1" applyProtection="1">
      <alignment horizontal="center"/>
      <protection hidden="1"/>
    </xf>
    <xf numFmtId="0" fontId="72" fillId="4" borderId="12" xfId="0" applyFont="1" applyFill="1" applyBorder="1" applyAlignment="1" applyProtection="1">
      <alignment horizontal="center" vertical="center"/>
      <protection hidden="1"/>
    </xf>
    <xf numFmtId="0" fontId="55" fillId="4" borderId="12" xfId="0" applyFont="1" applyFill="1" applyBorder="1" applyAlignment="1" applyProtection="1">
      <alignment horizontal="center" vertical="center"/>
      <protection hidden="1"/>
    </xf>
    <xf numFmtId="0" fontId="60" fillId="4" borderId="6" xfId="0" applyFont="1" applyFill="1" applyBorder="1" applyAlignment="1" applyProtection="1">
      <alignment horizontal="center" vertical="center"/>
      <protection hidden="1"/>
    </xf>
    <xf numFmtId="0" fontId="23" fillId="0" borderId="8" xfId="0" applyFont="1" applyBorder="1" applyAlignment="1" applyProtection="1">
      <alignment horizontal="left"/>
      <protection hidden="1"/>
    </xf>
    <xf numFmtId="0" fontId="8" fillId="4" borderId="9" xfId="0" applyFont="1" applyFill="1" applyBorder="1" applyProtection="1">
      <protection hidden="1"/>
    </xf>
    <xf numFmtId="0" fontId="25" fillId="3" borderId="0" xfId="1" applyFont="1" applyFill="1"/>
    <xf numFmtId="164" fontId="16" fillId="3" borderId="0" xfId="0" applyNumberFormat="1" applyFont="1" applyFill="1" applyAlignment="1">
      <alignment horizontal="left" vertical="center"/>
    </xf>
    <xf numFmtId="0" fontId="16" fillId="3" borderId="2" xfId="0" applyFont="1" applyFill="1" applyBorder="1" applyAlignment="1" applyProtection="1">
      <alignment horizontal="center" vertical="center"/>
      <protection hidden="1"/>
    </xf>
    <xf numFmtId="0" fontId="23" fillId="3" borderId="2" xfId="0" applyFont="1" applyFill="1" applyBorder="1" applyAlignment="1" applyProtection="1">
      <alignment horizontal="center" vertical="center"/>
      <protection hidden="1"/>
    </xf>
    <xf numFmtId="0" fontId="23" fillId="3" borderId="0" xfId="0" applyFont="1" applyFill="1" applyAlignment="1" applyProtection="1">
      <alignment horizontal="left" vertical="center"/>
      <protection hidden="1"/>
    </xf>
    <xf numFmtId="164" fontId="25" fillId="0" borderId="6" xfId="0" applyNumberFormat="1" applyFont="1" applyBorder="1" applyAlignment="1" applyProtection="1">
      <alignment horizontal="center"/>
      <protection hidden="1"/>
    </xf>
    <xf numFmtId="0" fontId="32" fillId="3" borderId="0" xfId="0" applyFont="1" applyFill="1"/>
    <xf numFmtId="0" fontId="33" fillId="3" borderId="0" xfId="0" applyFont="1" applyFill="1" applyAlignment="1">
      <alignment horizontal="center" vertical="center"/>
    </xf>
    <xf numFmtId="0" fontId="32" fillId="3" borderId="0" xfId="0" applyFont="1" applyFill="1" applyAlignment="1">
      <alignment horizontal="center" vertical="center" textRotation="90"/>
    </xf>
    <xf numFmtId="0" fontId="32" fillId="3" borderId="0" xfId="0" applyFont="1" applyFill="1" applyAlignment="1">
      <alignment horizontal="center"/>
    </xf>
    <xf numFmtId="164" fontId="32" fillId="3" borderId="0" xfId="0" applyNumberFormat="1" applyFont="1" applyFill="1" applyAlignment="1">
      <alignment horizontal="center"/>
    </xf>
    <xf numFmtId="164" fontId="32" fillId="3" borderId="1" xfId="0" applyNumberFormat="1" applyFont="1" applyFill="1" applyBorder="1" applyAlignment="1">
      <alignment horizontal="center"/>
    </xf>
    <xf numFmtId="0" fontId="23" fillId="3" borderId="3" xfId="0" applyFont="1" applyFill="1" applyBorder="1" applyProtection="1">
      <protection hidden="1"/>
    </xf>
    <xf numFmtId="0" fontId="25" fillId="3" borderId="0" xfId="7" quotePrefix="1" applyFont="1" applyFill="1" applyAlignment="1" applyProtection="1">
      <alignment horizontal="center"/>
      <protection hidden="1"/>
    </xf>
    <xf numFmtId="0" fontId="49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0" fontId="25" fillId="0" borderId="0" xfId="0" applyFont="1"/>
    <xf numFmtId="0" fontId="23" fillId="0" borderId="0" xfId="0" applyFont="1"/>
    <xf numFmtId="0" fontId="83" fillId="5" borderId="9" xfId="0" applyFont="1" applyFill="1" applyBorder="1" applyAlignment="1" applyProtection="1">
      <alignment horizontal="center"/>
      <protection hidden="1"/>
    </xf>
    <xf numFmtId="0" fontId="84" fillId="3" borderId="0" xfId="0" applyFont="1" applyFill="1"/>
    <xf numFmtId="0" fontId="85" fillId="5" borderId="9" xfId="0" applyFont="1" applyFill="1" applyBorder="1" applyAlignment="1" applyProtection="1">
      <alignment horizontal="center"/>
      <protection hidden="1"/>
    </xf>
    <xf numFmtId="0" fontId="23" fillId="3" borderId="0" xfId="0" applyFont="1" applyFill="1" applyAlignment="1" applyProtection="1">
      <alignment horizontal="center"/>
      <protection hidden="1"/>
    </xf>
    <xf numFmtId="0" fontId="33" fillId="3" borderId="0" xfId="0" applyFont="1" applyFill="1"/>
    <xf numFmtId="0" fontId="86" fillId="3" borderId="0" xfId="0" applyFont="1" applyFill="1" applyAlignment="1" applyProtection="1">
      <alignment horizontal="left"/>
      <protection hidden="1"/>
    </xf>
    <xf numFmtId="0" fontId="51" fillId="3" borderId="0" xfId="0" applyFont="1" applyFill="1" applyProtection="1"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0" fontId="73" fillId="0" borderId="3" xfId="0" applyFont="1" applyBorder="1" applyProtection="1">
      <protection hidden="1"/>
    </xf>
    <xf numFmtId="49" fontId="74" fillId="0" borderId="7" xfId="3" quotePrefix="1" applyNumberFormat="1" applyFont="1" applyBorder="1" applyAlignment="1" applyProtection="1">
      <alignment horizontal="center"/>
      <protection hidden="1"/>
    </xf>
    <xf numFmtId="0" fontId="73" fillId="2" borderId="7" xfId="3" applyFont="1" applyFill="1" applyBorder="1" applyAlignment="1" applyProtection="1">
      <alignment horizontal="center"/>
      <protection locked="0"/>
    </xf>
    <xf numFmtId="0" fontId="60" fillId="5" borderId="9" xfId="0" applyFont="1" applyFill="1" applyBorder="1" applyAlignment="1" applyProtection="1">
      <alignment horizontal="center"/>
      <protection hidden="1"/>
    </xf>
    <xf numFmtId="0" fontId="60" fillId="5" borderId="6" xfId="0" applyFont="1" applyFill="1" applyBorder="1" applyAlignment="1" applyProtection="1">
      <alignment horizontal="center"/>
      <protection hidden="1"/>
    </xf>
    <xf numFmtId="0" fontId="74" fillId="0" borderId="7" xfId="0" quotePrefix="1" applyFont="1" applyBorder="1" applyAlignment="1" applyProtection="1">
      <alignment horizontal="center"/>
      <protection hidden="1"/>
    </xf>
    <xf numFmtId="0" fontId="72" fillId="3" borderId="0" xfId="0" applyFont="1" applyFill="1" applyAlignment="1">
      <alignment horizontal="right"/>
    </xf>
    <xf numFmtId="1" fontId="25" fillId="0" borderId="5" xfId="0" applyNumberFormat="1" applyFont="1" applyBorder="1" applyAlignment="1" applyProtection="1">
      <alignment horizontal="center"/>
      <protection hidden="1"/>
    </xf>
    <xf numFmtId="0" fontId="23" fillId="2" borderId="5" xfId="0" applyFont="1" applyFill="1" applyBorder="1" applyAlignment="1" applyProtection="1">
      <alignment horizontal="center"/>
      <protection locked="0"/>
    </xf>
    <xf numFmtId="164" fontId="9" fillId="3" borderId="0" xfId="0" applyNumberFormat="1" applyFont="1" applyFill="1" applyAlignment="1">
      <alignment horizontal="center" wrapText="1"/>
    </xf>
    <xf numFmtId="4" fontId="9" fillId="3" borderId="0" xfId="0" applyNumberFormat="1" applyFont="1" applyFill="1" applyAlignment="1">
      <alignment horizontal="center" wrapText="1"/>
    </xf>
    <xf numFmtId="0" fontId="9" fillId="3" borderId="0" xfId="0" applyFont="1" applyFill="1" applyAlignment="1">
      <alignment horizontal="center" wrapText="1"/>
    </xf>
    <xf numFmtId="165" fontId="10" fillId="2" borderId="13" xfId="0" applyNumberFormat="1" applyFont="1" applyFill="1" applyBorder="1" applyAlignment="1" applyProtection="1">
      <alignment horizontal="center"/>
      <protection hidden="1"/>
    </xf>
    <xf numFmtId="0" fontId="10" fillId="2" borderId="14" xfId="0" applyFont="1" applyFill="1" applyBorder="1" applyAlignment="1" applyProtection="1">
      <alignment horizontal="center"/>
      <protection hidden="1"/>
    </xf>
    <xf numFmtId="0" fontId="27" fillId="0" borderId="0" xfId="0" applyFont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14" fillId="3" borderId="0" xfId="0" applyFont="1" applyFill="1" applyAlignment="1">
      <alignment horizontal="center" wrapText="1"/>
    </xf>
    <xf numFmtId="0" fontId="27" fillId="3" borderId="0" xfId="0" applyFont="1" applyFill="1" applyAlignment="1">
      <alignment horizontal="center" vertical="center"/>
    </xf>
    <xf numFmtId="164" fontId="9" fillId="0" borderId="0" xfId="0" applyNumberFormat="1" applyFont="1" applyAlignment="1">
      <alignment horizontal="center" wrapText="1"/>
    </xf>
    <xf numFmtId="0" fontId="25" fillId="0" borderId="0" xfId="0" applyFont="1" applyAlignment="1">
      <alignment horizontal="center"/>
    </xf>
    <xf numFmtId="0" fontId="25" fillId="3" borderId="0" xfId="0" applyFont="1" applyFill="1" applyAlignment="1">
      <alignment horizontal="center"/>
    </xf>
    <xf numFmtId="0" fontId="14" fillId="2" borderId="3" xfId="0" applyFont="1" applyFill="1" applyBorder="1" applyAlignment="1" applyProtection="1">
      <alignment horizontal="center"/>
      <protection locked="0"/>
    </xf>
    <xf numFmtId="0" fontId="14" fillId="2" borderId="8" xfId="0" applyFont="1" applyFill="1" applyBorder="1" applyAlignment="1" applyProtection="1">
      <alignment horizontal="center"/>
      <protection locked="0"/>
    </xf>
    <xf numFmtId="4" fontId="40" fillId="4" borderId="15" xfId="0" applyNumberFormat="1" applyFont="1" applyFill="1" applyBorder="1" applyAlignment="1">
      <alignment horizontal="center"/>
    </xf>
    <xf numFmtId="4" fontId="40" fillId="4" borderId="16" xfId="0" applyNumberFormat="1" applyFont="1" applyFill="1" applyBorder="1" applyAlignment="1">
      <alignment horizontal="center"/>
    </xf>
    <xf numFmtId="4" fontId="40" fillId="6" borderId="15" xfId="0" applyNumberFormat="1" applyFont="1" applyFill="1" applyBorder="1" applyAlignment="1">
      <alignment horizontal="center"/>
    </xf>
    <xf numFmtId="4" fontId="40" fillId="6" borderId="16" xfId="0" applyNumberFormat="1" applyFont="1" applyFill="1" applyBorder="1" applyAlignment="1">
      <alignment horizontal="center"/>
    </xf>
    <xf numFmtId="4" fontId="10" fillId="2" borderId="15" xfId="0" applyNumberFormat="1" applyFont="1" applyFill="1" applyBorder="1" applyAlignment="1">
      <alignment horizontal="center"/>
    </xf>
    <xf numFmtId="4" fontId="10" fillId="2" borderId="16" xfId="0" applyNumberFormat="1" applyFont="1" applyFill="1" applyBorder="1" applyAlignment="1">
      <alignment horizontal="center"/>
    </xf>
    <xf numFmtId="4" fontId="10" fillId="5" borderId="15" xfId="0" applyNumberFormat="1" applyFont="1" applyFill="1" applyBorder="1" applyAlignment="1">
      <alignment horizontal="center"/>
    </xf>
    <xf numFmtId="4" fontId="10" fillId="5" borderId="16" xfId="0" applyNumberFormat="1" applyFont="1" applyFill="1" applyBorder="1" applyAlignment="1">
      <alignment horizontal="center"/>
    </xf>
    <xf numFmtId="0" fontId="12" fillId="2" borderId="1" xfId="0" applyFont="1" applyFill="1" applyBorder="1" applyAlignment="1" applyProtection="1">
      <alignment horizontal="center"/>
      <protection locked="0"/>
    </xf>
    <xf numFmtId="14" fontId="14" fillId="2" borderId="3" xfId="0" applyNumberFormat="1" applyFont="1" applyFill="1" applyBorder="1" applyAlignment="1" applyProtection="1">
      <alignment horizontal="center"/>
      <protection locked="0"/>
    </xf>
    <xf numFmtId="14" fontId="14" fillId="2" borderId="8" xfId="0" applyNumberFormat="1" applyFont="1" applyFill="1" applyBorder="1" applyAlignment="1" applyProtection="1">
      <alignment horizontal="center"/>
      <protection locked="0"/>
    </xf>
    <xf numFmtId="0" fontId="21" fillId="3" borderId="0" xfId="0" applyFont="1" applyFill="1" applyAlignment="1">
      <alignment horizontal="left"/>
    </xf>
    <xf numFmtId="0" fontId="29" fillId="3" borderId="0" xfId="0" applyFont="1" applyFill="1" applyAlignment="1">
      <alignment horizontal="left"/>
    </xf>
    <xf numFmtId="14" fontId="12" fillId="2" borderId="1" xfId="0" applyNumberFormat="1" applyFont="1" applyFill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center" wrapText="1"/>
      <protection hidden="1"/>
    </xf>
    <xf numFmtId="0" fontId="23" fillId="0" borderId="3" xfId="0" applyFont="1" applyBorder="1" applyAlignment="1">
      <alignment horizontal="left" wrapText="1"/>
    </xf>
    <xf numFmtId="0" fontId="23" fillId="0" borderId="4" xfId="0" applyFont="1" applyBorder="1" applyAlignment="1">
      <alignment horizontal="left" wrapText="1"/>
    </xf>
    <xf numFmtId="0" fontId="23" fillId="0" borderId="8" xfId="0" applyFont="1" applyBorder="1" applyAlignment="1">
      <alignment horizontal="left" wrapText="1"/>
    </xf>
    <xf numFmtId="0" fontId="41" fillId="6" borderId="17" xfId="0" applyFont="1" applyFill="1" applyBorder="1" applyAlignment="1" applyProtection="1">
      <alignment horizontal="center" vertical="center"/>
      <protection hidden="1"/>
    </xf>
    <xf numFmtId="0" fontId="41" fillId="6" borderId="2" xfId="0" applyFont="1" applyFill="1" applyBorder="1" applyAlignment="1" applyProtection="1">
      <alignment horizontal="center" vertical="center"/>
      <protection hidden="1"/>
    </xf>
    <xf numFmtId="0" fontId="41" fillId="6" borderId="18" xfId="0" applyFont="1" applyFill="1" applyBorder="1" applyAlignment="1" applyProtection="1">
      <alignment horizontal="center" vertical="center"/>
      <protection hidden="1"/>
    </xf>
    <xf numFmtId="0" fontId="41" fillId="6" borderId="12" xfId="0" applyFont="1" applyFill="1" applyBorder="1" applyAlignment="1" applyProtection="1">
      <alignment horizontal="center" vertical="center"/>
      <protection hidden="1"/>
    </xf>
    <xf numFmtId="0" fontId="41" fillId="6" borderId="0" xfId="0" applyFont="1" applyFill="1" applyAlignment="1" applyProtection="1">
      <alignment horizontal="center" vertical="center"/>
      <protection hidden="1"/>
    </xf>
    <xf numFmtId="0" fontId="41" fillId="6" borderId="10" xfId="0" applyFont="1" applyFill="1" applyBorder="1" applyAlignment="1" applyProtection="1">
      <alignment horizontal="center" vertical="center"/>
      <protection hidden="1"/>
    </xf>
    <xf numFmtId="0" fontId="25" fillId="0" borderId="8" xfId="0" applyFont="1" applyBorder="1" applyAlignment="1" applyProtection="1">
      <alignment horizontal="center" wrapText="1"/>
      <protection hidden="1"/>
    </xf>
    <xf numFmtId="2" fontId="25" fillId="0" borderId="5" xfId="0" applyNumberFormat="1" applyFont="1" applyBorder="1" applyAlignment="1" applyProtection="1">
      <alignment horizontal="center" wrapText="1"/>
      <protection hidden="1"/>
    </xf>
    <xf numFmtId="2" fontId="25" fillId="0" borderId="6" xfId="0" applyNumberFormat="1" applyFont="1" applyBorder="1" applyAlignment="1" applyProtection="1">
      <alignment horizontal="center"/>
      <protection hidden="1"/>
    </xf>
    <xf numFmtId="2" fontId="25" fillId="0" borderId="6" xfId="0" applyNumberFormat="1" applyFont="1" applyBorder="1" applyAlignment="1" applyProtection="1">
      <alignment horizontal="center" wrapText="1"/>
      <protection hidden="1"/>
    </xf>
    <xf numFmtId="4" fontId="25" fillId="0" borderId="5" xfId="0" applyNumberFormat="1" applyFont="1" applyBorder="1" applyAlignment="1" applyProtection="1">
      <alignment horizontal="center" wrapText="1"/>
      <protection hidden="1"/>
    </xf>
    <xf numFmtId="4" fontId="25" fillId="0" borderId="6" xfId="0" applyNumberFormat="1" applyFont="1" applyBorder="1" applyAlignment="1" applyProtection="1">
      <alignment horizontal="center" wrapText="1"/>
      <protection hidden="1"/>
    </xf>
    <xf numFmtId="164" fontId="25" fillId="0" borderId="5" xfId="0" applyNumberFormat="1" applyFont="1" applyBorder="1" applyAlignment="1" applyProtection="1">
      <alignment horizontal="center" wrapText="1"/>
      <protection hidden="1"/>
    </xf>
    <xf numFmtId="0" fontId="25" fillId="0" borderId="6" xfId="0" applyFont="1" applyBorder="1" applyAlignment="1" applyProtection="1">
      <alignment horizontal="center"/>
      <protection hidden="1"/>
    </xf>
    <xf numFmtId="164" fontId="25" fillId="0" borderId="6" xfId="0" applyNumberFormat="1" applyFont="1" applyBorder="1" applyAlignment="1" applyProtection="1">
      <alignment horizontal="center" wrapText="1"/>
      <protection hidden="1"/>
    </xf>
    <xf numFmtId="0" fontId="14" fillId="0" borderId="3" xfId="0" applyFont="1" applyBorder="1" applyAlignment="1" applyProtection="1">
      <alignment horizontal="left" vertical="center"/>
      <protection hidden="1"/>
    </xf>
    <xf numFmtId="0" fontId="14" fillId="0" borderId="4" xfId="0" applyFont="1" applyBorder="1" applyAlignment="1" applyProtection="1">
      <alignment horizontal="left" vertical="center"/>
      <protection hidden="1"/>
    </xf>
    <xf numFmtId="0" fontId="14" fillId="0" borderId="8" xfId="0" applyFont="1" applyBorder="1" applyAlignment="1" applyProtection="1">
      <alignment horizontal="left" vertical="center"/>
      <protection hidden="1"/>
    </xf>
    <xf numFmtId="0" fontId="41" fillId="6" borderId="1" xfId="0" applyFont="1" applyFill="1" applyBorder="1" applyAlignment="1" applyProtection="1">
      <alignment horizontal="center" vertical="center"/>
      <protection hidden="1"/>
    </xf>
    <xf numFmtId="0" fontId="41" fillId="6" borderId="19" xfId="0" applyFont="1" applyFill="1" applyBorder="1" applyAlignment="1" applyProtection="1">
      <alignment horizontal="center" vertical="center"/>
      <protection hidden="1"/>
    </xf>
    <xf numFmtId="0" fontId="64" fillId="6" borderId="0" xfId="0" applyFont="1" applyFill="1" applyAlignment="1" applyProtection="1">
      <alignment horizontal="center" vertical="center"/>
      <protection hidden="1"/>
    </xf>
    <xf numFmtId="0" fontId="52" fillId="6" borderId="0" xfId="0" applyFont="1" applyFill="1" applyAlignment="1" applyProtection="1">
      <alignment horizontal="center" vertical="center"/>
      <protection hidden="1"/>
    </xf>
    <xf numFmtId="0" fontId="14" fillId="2" borderId="3" xfId="0" applyFont="1" applyFill="1" applyBorder="1" applyAlignment="1" applyProtection="1">
      <alignment horizontal="center"/>
      <protection hidden="1"/>
    </xf>
    <xf numFmtId="0" fontId="14" fillId="2" borderId="8" xfId="0" applyFont="1" applyFill="1" applyBorder="1" applyAlignment="1" applyProtection="1">
      <alignment horizontal="center"/>
      <protection hidden="1"/>
    </xf>
    <xf numFmtId="4" fontId="40" fillId="6" borderId="15" xfId="0" applyNumberFormat="1" applyFont="1" applyFill="1" applyBorder="1" applyAlignment="1" applyProtection="1">
      <alignment horizontal="center"/>
      <protection hidden="1"/>
    </xf>
    <xf numFmtId="4" fontId="40" fillId="6" borderId="16" xfId="0" applyNumberFormat="1" applyFont="1" applyFill="1" applyBorder="1" applyAlignment="1" applyProtection="1">
      <alignment horizontal="center"/>
      <protection hidden="1"/>
    </xf>
    <xf numFmtId="0" fontId="12" fillId="2" borderId="1" xfId="0" applyFont="1" applyFill="1" applyBorder="1" applyAlignment="1" applyProtection="1">
      <alignment horizontal="center"/>
      <protection hidden="1"/>
    </xf>
    <xf numFmtId="14" fontId="12" fillId="2" borderId="1" xfId="0" applyNumberFormat="1" applyFont="1" applyFill="1" applyBorder="1" applyAlignment="1" applyProtection="1">
      <alignment horizontal="center"/>
      <protection hidden="1"/>
    </xf>
    <xf numFmtId="14" fontId="14" fillId="2" borderId="3" xfId="0" applyNumberFormat="1" applyFont="1" applyFill="1" applyBorder="1" applyAlignment="1" applyProtection="1">
      <alignment horizontal="center"/>
      <protection hidden="1"/>
    </xf>
    <xf numFmtId="14" fontId="14" fillId="2" borderId="8" xfId="0" applyNumberFormat="1" applyFont="1" applyFill="1" applyBorder="1" applyAlignment="1" applyProtection="1">
      <alignment horizontal="center"/>
      <protection hidden="1"/>
    </xf>
    <xf numFmtId="0" fontId="23" fillId="0" borderId="8" xfId="0" applyFont="1" applyBorder="1" applyAlignment="1" applyProtection="1">
      <alignment horizontal="left"/>
      <protection hidden="1"/>
    </xf>
    <xf numFmtId="0" fontId="23" fillId="0" borderId="7" xfId="0" applyFont="1" applyBorder="1" applyAlignment="1" applyProtection="1">
      <alignment horizontal="left"/>
      <protection hidden="1"/>
    </xf>
    <xf numFmtId="0" fontId="24" fillId="4" borderId="17" xfId="0" applyFont="1" applyFill="1" applyBorder="1" applyAlignment="1" applyProtection="1">
      <alignment horizontal="center" vertical="center"/>
      <protection hidden="1"/>
    </xf>
    <xf numFmtId="0" fontId="24" fillId="4" borderId="2" xfId="0" applyFont="1" applyFill="1" applyBorder="1" applyAlignment="1" applyProtection="1">
      <alignment horizontal="center" vertical="center"/>
      <protection hidden="1"/>
    </xf>
    <xf numFmtId="0" fontId="24" fillId="4" borderId="18" xfId="0" applyFont="1" applyFill="1" applyBorder="1" applyAlignment="1" applyProtection="1">
      <alignment horizontal="center" vertical="center"/>
      <protection hidden="1"/>
    </xf>
    <xf numFmtId="49" fontId="12" fillId="2" borderId="1" xfId="0" applyNumberFormat="1" applyFont="1" applyFill="1" applyBorder="1" applyAlignment="1" applyProtection="1">
      <alignment horizontal="center"/>
      <protection hidden="1"/>
    </xf>
    <xf numFmtId="0" fontId="75" fillId="2" borderId="1" xfId="0" applyFont="1" applyFill="1" applyBorder="1" applyAlignment="1" applyProtection="1">
      <alignment horizontal="center" vertical="center"/>
      <protection hidden="1"/>
    </xf>
    <xf numFmtId="14" fontId="75" fillId="2" borderId="1" xfId="0" applyNumberFormat="1" applyFont="1" applyFill="1" applyBorder="1" applyAlignment="1" applyProtection="1">
      <alignment horizontal="center" vertical="center"/>
      <protection hidden="1"/>
    </xf>
    <xf numFmtId="0" fontId="24" fillId="4" borderId="12" xfId="0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Alignment="1" applyProtection="1">
      <alignment horizontal="center" vertical="center"/>
      <protection hidden="1"/>
    </xf>
    <xf numFmtId="0" fontId="24" fillId="4" borderId="10" xfId="0" applyFont="1" applyFill="1" applyBorder="1" applyAlignment="1" applyProtection="1">
      <alignment horizontal="center" vertical="center"/>
      <protection hidden="1"/>
    </xf>
    <xf numFmtId="0" fontId="73" fillId="0" borderId="7" xfId="0" applyFont="1" applyBorder="1" applyAlignment="1" applyProtection="1">
      <alignment horizontal="left"/>
      <protection hidden="1"/>
    </xf>
    <xf numFmtId="0" fontId="65" fillId="0" borderId="7" xfId="0" applyFont="1" applyBorder="1" applyAlignment="1" applyProtection="1">
      <alignment horizontal="left"/>
      <protection hidden="1"/>
    </xf>
    <xf numFmtId="1" fontId="9" fillId="0" borderId="17" xfId="0" applyNumberFormat="1" applyFont="1" applyBorder="1" applyAlignment="1" applyProtection="1">
      <alignment horizontal="center" wrapText="1"/>
      <protection hidden="1"/>
    </xf>
    <xf numFmtId="1" fontId="9" fillId="0" borderId="11" xfId="0" applyNumberFormat="1" applyFont="1" applyBorder="1" applyAlignment="1" applyProtection="1">
      <alignment horizontal="center" wrapText="1"/>
      <protection hidden="1"/>
    </xf>
    <xf numFmtId="0" fontId="25" fillId="0" borderId="7" xfId="0" applyFont="1" applyBorder="1" applyAlignment="1" applyProtection="1">
      <alignment horizontal="center" wrapText="1"/>
      <protection hidden="1"/>
    </xf>
    <xf numFmtId="49" fontId="75" fillId="2" borderId="1" xfId="0" applyNumberFormat="1" applyFont="1" applyFill="1" applyBorder="1" applyAlignment="1" applyProtection="1">
      <alignment horizontal="center" vertical="center"/>
      <protection hidden="1"/>
    </xf>
    <xf numFmtId="4" fontId="10" fillId="4" borderId="15" xfId="0" applyNumberFormat="1" applyFont="1" applyFill="1" applyBorder="1" applyAlignment="1">
      <alignment horizontal="center"/>
    </xf>
    <xf numFmtId="4" fontId="10" fillId="4" borderId="16" xfId="0" applyNumberFormat="1" applyFont="1" applyFill="1" applyBorder="1" applyAlignment="1">
      <alignment horizontal="center"/>
    </xf>
    <xf numFmtId="166" fontId="75" fillId="2" borderId="1" xfId="0" applyNumberFormat="1" applyFont="1" applyFill="1" applyBorder="1" applyAlignment="1" applyProtection="1">
      <alignment horizontal="center" vertical="center"/>
      <protection hidden="1"/>
    </xf>
    <xf numFmtId="0" fontId="65" fillId="0" borderId="3" xfId="0" applyFont="1" applyBorder="1" applyAlignment="1" applyProtection="1">
      <alignment horizontal="left"/>
      <protection hidden="1"/>
    </xf>
    <xf numFmtId="0" fontId="65" fillId="0" borderId="4" xfId="0" applyFont="1" applyBorder="1" applyAlignment="1" applyProtection="1">
      <alignment horizontal="left"/>
      <protection hidden="1"/>
    </xf>
    <xf numFmtId="0" fontId="65" fillId="0" borderId="8" xfId="0" applyFont="1" applyBorder="1" applyAlignment="1" applyProtection="1">
      <alignment horizontal="left"/>
      <protection hidden="1"/>
    </xf>
    <xf numFmtId="0" fontId="73" fillId="0" borderId="3" xfId="0" applyFont="1" applyBorder="1" applyAlignment="1" applyProtection="1">
      <alignment horizontal="left"/>
      <protection hidden="1"/>
    </xf>
    <xf numFmtId="0" fontId="73" fillId="0" borderId="4" xfId="0" applyFont="1" applyBorder="1" applyAlignment="1" applyProtection="1">
      <alignment horizontal="left"/>
      <protection hidden="1"/>
    </xf>
    <xf numFmtId="0" fontId="73" fillId="0" borderId="8" xfId="0" applyFont="1" applyBorder="1" applyAlignment="1" applyProtection="1">
      <alignment horizontal="left"/>
      <protection hidden="1"/>
    </xf>
    <xf numFmtId="0" fontId="75" fillId="2" borderId="1" xfId="0" applyFont="1" applyFill="1" applyBorder="1" applyAlignment="1" applyProtection="1">
      <alignment horizontal="center"/>
      <protection hidden="1"/>
    </xf>
    <xf numFmtId="0" fontId="42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14" fontId="75" fillId="2" borderId="1" xfId="0" applyNumberFormat="1" applyFont="1" applyFill="1" applyBorder="1" applyAlignment="1" applyProtection="1">
      <alignment horizontal="center"/>
      <protection hidden="1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0" fontId="43" fillId="5" borderId="2" xfId="0" applyFont="1" applyFill="1" applyBorder="1" applyAlignment="1" applyProtection="1">
      <alignment horizontal="center" vertical="center"/>
      <protection hidden="1"/>
    </xf>
    <xf numFmtId="0" fontId="43" fillId="5" borderId="18" xfId="0" applyFont="1" applyFill="1" applyBorder="1" applyAlignment="1" applyProtection="1">
      <alignment horizontal="center" vertical="center"/>
      <protection hidden="1"/>
    </xf>
    <xf numFmtId="0" fontId="43" fillId="5" borderId="12" xfId="0" applyFont="1" applyFill="1" applyBorder="1" applyAlignment="1" applyProtection="1">
      <alignment horizontal="center" vertical="center"/>
      <protection hidden="1"/>
    </xf>
    <xf numFmtId="0" fontId="43" fillId="5" borderId="0" xfId="0" applyFont="1" applyFill="1" applyAlignment="1" applyProtection="1">
      <alignment horizontal="center" vertical="center"/>
      <protection hidden="1"/>
    </xf>
    <xf numFmtId="0" fontId="43" fillId="5" borderId="10" xfId="0" applyFont="1" applyFill="1" applyBorder="1" applyAlignment="1" applyProtection="1">
      <alignment horizontal="center" vertical="center"/>
      <protection hidden="1"/>
    </xf>
    <xf numFmtId="0" fontId="24" fillId="5" borderId="17" xfId="0" applyFont="1" applyFill="1" applyBorder="1" applyAlignment="1" applyProtection="1">
      <alignment horizontal="center" vertical="center"/>
      <protection hidden="1"/>
    </xf>
    <xf numFmtId="0" fontId="24" fillId="5" borderId="2" xfId="0" applyFont="1" applyFill="1" applyBorder="1" applyAlignment="1" applyProtection="1">
      <alignment horizontal="center" vertical="center"/>
      <protection hidden="1"/>
    </xf>
    <xf numFmtId="0" fontId="24" fillId="5" borderId="18" xfId="0" applyFont="1" applyFill="1" applyBorder="1" applyAlignment="1" applyProtection="1">
      <alignment horizontal="center" vertical="center"/>
      <protection hidden="1"/>
    </xf>
    <xf numFmtId="0" fontId="24" fillId="5" borderId="12" xfId="0" applyFont="1" applyFill="1" applyBorder="1" applyAlignment="1" applyProtection="1">
      <alignment horizontal="center" vertical="center"/>
      <protection hidden="1"/>
    </xf>
    <xf numFmtId="0" fontId="24" fillId="5" borderId="0" xfId="0" applyFont="1" applyFill="1" applyAlignment="1" applyProtection="1">
      <alignment horizontal="center" vertical="center"/>
      <protection hidden="1"/>
    </xf>
    <xf numFmtId="0" fontId="24" fillId="5" borderId="10" xfId="0" applyFont="1" applyFill="1" applyBorder="1" applyAlignment="1" applyProtection="1">
      <alignment horizontal="center" vertical="center"/>
      <protection hidden="1"/>
    </xf>
    <xf numFmtId="0" fontId="14" fillId="0" borderId="5" xfId="0" applyFont="1" applyBorder="1" applyAlignment="1" applyProtection="1">
      <alignment horizontal="center"/>
      <protection locked="0"/>
    </xf>
    <xf numFmtId="0" fontId="14" fillId="0" borderId="6" xfId="0" applyFont="1" applyBorder="1" applyAlignment="1" applyProtection="1">
      <alignment horizontal="center"/>
      <protection locked="0"/>
    </xf>
    <xf numFmtId="0" fontId="23" fillId="0" borderId="7" xfId="0" applyFont="1" applyBorder="1" applyAlignment="1" applyProtection="1">
      <alignment horizontal="center" wrapText="1"/>
      <protection hidden="1"/>
    </xf>
    <xf numFmtId="164" fontId="25" fillId="0" borderId="7" xfId="0" applyNumberFormat="1" applyFont="1" applyBorder="1" applyAlignment="1" applyProtection="1">
      <alignment horizontal="center" wrapText="1"/>
      <protection hidden="1"/>
    </xf>
    <xf numFmtId="0" fontId="25" fillId="0" borderId="7" xfId="0" applyFont="1" applyBorder="1" applyAlignment="1" applyProtection="1">
      <alignment horizontal="center"/>
      <protection hidden="1"/>
    </xf>
    <xf numFmtId="0" fontId="14" fillId="0" borderId="7" xfId="0" applyFont="1" applyBorder="1" applyAlignment="1" applyProtection="1">
      <alignment horizontal="center"/>
      <protection locked="0"/>
    </xf>
    <xf numFmtId="4" fontId="25" fillId="0" borderId="7" xfId="0" applyNumberFormat="1" applyFont="1" applyBorder="1" applyAlignment="1" applyProtection="1">
      <alignment horizontal="center" wrapText="1"/>
      <protection hidden="1"/>
    </xf>
  </cellXfs>
  <cellStyles count="8">
    <cellStyle name="Hyperlink" xfId="1" builtinId="8"/>
    <cellStyle name="Hyperlink 2" xfId="2" xr:uid="{00000000-0005-0000-0000-000001000000}"/>
    <cellStyle name="Normal" xfId="0" builtinId="0"/>
    <cellStyle name="Normal 2" xfId="3" xr:uid="{00000000-0005-0000-0000-000003000000}"/>
    <cellStyle name="Normal 3" xfId="4" xr:uid="{00000000-0005-0000-0000-000004000000}"/>
    <cellStyle name="Normal 4" xfId="5" xr:uid="{00000000-0005-0000-0000-000005000000}"/>
    <cellStyle name="Normal 4 2" xfId="6" xr:uid="{00000000-0005-0000-0000-000006000000}"/>
    <cellStyle name="Normal_Sheet1" xfId="7" xr:uid="{D9061F45-8B8E-4E4B-B213-6F29EFE3B6B0}"/>
  </cellStyles>
  <dxfs count="5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499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15</xdr:row>
      <xdr:rowOff>295275</xdr:rowOff>
    </xdr:from>
    <xdr:to>
      <xdr:col>5</xdr:col>
      <xdr:colOff>1371599</xdr:colOff>
      <xdr:row>23</xdr:row>
      <xdr:rowOff>206375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7945A3B-BB8C-4A4E-9896-542974F7B191}"/>
            </a:ext>
          </a:extLst>
        </xdr:cNvPr>
        <xdr:cNvSpPr txBox="1"/>
      </xdr:nvSpPr>
      <xdr:spPr>
        <a:xfrm>
          <a:off x="968375" y="5359400"/>
          <a:ext cx="5260974" cy="1673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2800"/>
            </a:lnSpc>
          </a:pPr>
          <a:r>
            <a:rPr lang="en-US" sz="2400">
              <a:latin typeface="Futura Medium" pitchFamily="2" charset="0"/>
            </a:rPr>
            <a:t>Katadyn</a:t>
          </a:r>
          <a:r>
            <a:rPr lang="en-US" sz="2400" baseline="0">
              <a:latin typeface="Futura Medium" pitchFamily="2" charset="0"/>
            </a:rPr>
            <a:t> North America</a:t>
          </a:r>
        </a:p>
        <a:p>
          <a:pPr>
            <a:lnSpc>
              <a:spcPts val="1900"/>
            </a:lnSpc>
          </a:pPr>
          <a:r>
            <a:rPr lang="en-US" sz="1600">
              <a:latin typeface="Futura Medium" pitchFamily="2" charset="0"/>
            </a:rPr>
            <a:t>130 Cyber Court</a:t>
          </a:r>
          <a:r>
            <a:rPr lang="en-US" sz="1600" baseline="0">
              <a:latin typeface="Futura Medium" pitchFamily="2" charset="0"/>
            </a:rPr>
            <a:t>, Suite D.</a:t>
          </a:r>
        </a:p>
        <a:p>
          <a:pPr>
            <a:lnSpc>
              <a:spcPts val="1800"/>
            </a:lnSpc>
          </a:pPr>
          <a:r>
            <a:rPr lang="en-US" sz="1600" baseline="0">
              <a:latin typeface="Futura Medium" pitchFamily="2" charset="0"/>
            </a:rPr>
            <a:t>Rocklin, CA 95765</a:t>
          </a:r>
        </a:p>
        <a:p>
          <a:pPr>
            <a:lnSpc>
              <a:spcPts val="1900"/>
            </a:lnSpc>
          </a:pPr>
          <a:r>
            <a:rPr lang="en-US" sz="1600" baseline="0">
              <a:latin typeface="Futura Medium" pitchFamily="2" charset="0"/>
            </a:rPr>
            <a:t>TEL:  1-800-755-6701</a:t>
          </a:r>
        </a:p>
        <a:p>
          <a:pPr>
            <a:lnSpc>
              <a:spcPts val="1900"/>
            </a:lnSpc>
          </a:pPr>
          <a:r>
            <a:rPr lang="en-US" sz="1600" baseline="0">
              <a:latin typeface="Futura Medium" pitchFamily="2" charset="0"/>
            </a:rPr>
            <a:t>EMAIL:  cs@katadyn.com</a:t>
          </a:r>
        </a:p>
        <a:p>
          <a:pPr>
            <a:lnSpc>
              <a:spcPts val="1800"/>
            </a:lnSpc>
          </a:pPr>
          <a:r>
            <a:rPr lang="en-US" sz="1600" baseline="0">
              <a:latin typeface="Futura Medium" pitchFamily="2" charset="0"/>
            </a:rPr>
            <a:t>www.katadyngroup.com</a:t>
          </a:r>
          <a:endParaRPr lang="en-US" sz="1600">
            <a:latin typeface="Futura Medium" pitchFamily="2" charset="0"/>
          </a:endParaRPr>
        </a:p>
      </xdr:txBody>
    </xdr:sp>
    <xdr:clientData/>
  </xdr:twoCellAnchor>
  <xdr:twoCellAnchor editAs="oneCell">
    <xdr:from>
      <xdr:col>0</xdr:col>
      <xdr:colOff>123825</xdr:colOff>
      <xdr:row>0</xdr:row>
      <xdr:rowOff>104775</xdr:rowOff>
    </xdr:from>
    <xdr:to>
      <xdr:col>6</xdr:col>
      <xdr:colOff>180975</xdr:colOff>
      <xdr:row>0</xdr:row>
      <xdr:rowOff>533400</xdr:rowOff>
    </xdr:to>
    <xdr:pic>
      <xdr:nvPicPr>
        <xdr:cNvPr id="1465" name="Picture 1">
          <a:extLst>
            <a:ext uri="{FF2B5EF4-FFF2-40B4-BE49-F238E27FC236}">
              <a16:creationId xmlns:a16="http://schemas.microsoft.com/office/drawing/2014/main" id="{9B77EE9A-6F77-422F-8A16-E83F1E0F2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6296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180975</xdr:rowOff>
    </xdr:from>
    <xdr:to>
      <xdr:col>4</xdr:col>
      <xdr:colOff>3457575</xdr:colOff>
      <xdr:row>1</xdr:row>
      <xdr:rowOff>123825</xdr:rowOff>
    </xdr:to>
    <xdr:pic>
      <xdr:nvPicPr>
        <xdr:cNvPr id="2266" name="Picture 1">
          <a:extLst>
            <a:ext uri="{FF2B5EF4-FFF2-40B4-BE49-F238E27FC236}">
              <a16:creationId xmlns:a16="http://schemas.microsoft.com/office/drawing/2014/main" id="{A1556CEF-B412-440F-8C91-FD950A9BF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4733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95250</xdr:rowOff>
    </xdr:from>
    <xdr:to>
      <xdr:col>4</xdr:col>
      <xdr:colOff>2933700</xdr:colOff>
      <xdr:row>1</xdr:row>
      <xdr:rowOff>200025</xdr:rowOff>
    </xdr:to>
    <xdr:pic>
      <xdr:nvPicPr>
        <xdr:cNvPr id="3285" name="Picture 1">
          <a:extLst>
            <a:ext uri="{FF2B5EF4-FFF2-40B4-BE49-F238E27FC236}">
              <a16:creationId xmlns:a16="http://schemas.microsoft.com/office/drawing/2014/main" id="{8FB995BD-0200-4737-B7D9-21160D41C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5250"/>
          <a:ext cx="41338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1500187</xdr:colOff>
      <xdr:row>2</xdr:row>
      <xdr:rowOff>282843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0CC678-8E54-4D66-A7EA-1295417CA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81312" cy="854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586219</xdr:colOff>
      <xdr:row>84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FA76A8-A77F-7879-6585-CFC22F042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39844" cy="13639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katadyngroup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katadyngroup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katadyngroup.com/" TargetMode="External"/><Relationship Id="rId1" Type="http://schemas.openxmlformats.org/officeDocument/2006/relationships/hyperlink" Target="mailto:info@knafoods.com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58"/>
  <sheetViews>
    <sheetView tabSelected="1" view="pageBreakPreview" zoomScale="80" zoomScaleNormal="60" zoomScaleSheetLayoutView="80" workbookViewId="0">
      <selection activeCell="S21" sqref="S21"/>
    </sheetView>
  </sheetViews>
  <sheetFormatPr defaultRowHeight="15.75"/>
  <cols>
    <col min="1" max="1" width="8" style="112" customWidth="1"/>
    <col min="2" max="2" width="2.7109375" style="112" customWidth="1"/>
    <col min="3" max="3" width="3.85546875" style="107" customWidth="1"/>
    <col min="4" max="4" width="6.140625" style="7" customWidth="1"/>
    <col min="5" max="5" width="52.140625" style="1" customWidth="1"/>
    <col min="6" max="6" width="20.7109375" style="3" customWidth="1"/>
    <col min="7" max="8" width="20.7109375" style="16" customWidth="1"/>
    <col min="9" max="9" width="20.7109375" style="29" customWidth="1"/>
    <col min="10" max="10" width="20.7109375" style="2" customWidth="1"/>
    <col min="11" max="11" width="20.7109375" style="12" customWidth="1"/>
    <col min="12" max="12" width="20.7109375" style="21" customWidth="1"/>
    <col min="13" max="17" width="9.140625" style="1" customWidth="1"/>
    <col min="18" max="16384" width="9.140625" style="1"/>
  </cols>
  <sheetData>
    <row r="1" spans="1:12" ht="43.5" customHeight="1">
      <c r="A1" s="526"/>
      <c r="B1" s="527"/>
      <c r="C1" s="527"/>
      <c r="D1" s="527"/>
      <c r="E1" s="527"/>
      <c r="F1" s="107"/>
      <c r="G1" s="108"/>
      <c r="H1" s="109"/>
      <c r="I1" s="109"/>
      <c r="J1" s="109"/>
      <c r="K1" s="110"/>
      <c r="L1" s="111" t="s">
        <v>224</v>
      </c>
    </row>
    <row r="2" spans="1:12" ht="22.9" customHeight="1">
      <c r="C2" s="113"/>
      <c r="D2" s="114"/>
      <c r="E2" s="107"/>
      <c r="F2" s="107"/>
      <c r="G2" s="115"/>
      <c r="H2" s="115"/>
      <c r="I2" s="116"/>
      <c r="J2" s="117"/>
      <c r="K2" s="110"/>
      <c r="L2" s="118" t="s">
        <v>225</v>
      </c>
    </row>
    <row r="3" spans="1:12" ht="22.9" customHeight="1">
      <c r="C3" s="113"/>
      <c r="D3" s="114"/>
      <c r="E3" s="107"/>
      <c r="F3" s="107"/>
      <c r="G3" s="115"/>
      <c r="H3" s="115"/>
      <c r="I3" s="116"/>
      <c r="J3" s="117"/>
      <c r="K3" s="110"/>
      <c r="L3" s="118"/>
    </row>
    <row r="4" spans="1:12" ht="27.95" customHeight="1">
      <c r="A4" s="112" t="s">
        <v>5</v>
      </c>
      <c r="C4" s="113"/>
      <c r="D4" s="528"/>
      <c r="E4" s="523"/>
      <c r="F4" s="523"/>
      <c r="G4" s="523"/>
      <c r="H4" s="523"/>
      <c r="I4" s="159" t="s">
        <v>6</v>
      </c>
      <c r="J4" s="523"/>
      <c r="K4" s="523"/>
      <c r="L4" s="523"/>
    </row>
    <row r="5" spans="1:12" ht="27.95" customHeight="1">
      <c r="A5" s="112" t="s">
        <v>3</v>
      </c>
      <c r="C5" s="113"/>
      <c r="D5" s="523"/>
      <c r="E5" s="523"/>
      <c r="F5" s="523"/>
      <c r="G5" s="523"/>
      <c r="H5" s="523"/>
      <c r="I5" s="159" t="s">
        <v>7</v>
      </c>
      <c r="J5" s="523"/>
      <c r="K5" s="523"/>
      <c r="L5" s="523"/>
    </row>
    <row r="6" spans="1:12" ht="27.95" customHeight="1">
      <c r="C6" s="113"/>
      <c r="D6" s="523"/>
      <c r="E6" s="523"/>
      <c r="F6" s="523"/>
      <c r="G6" s="523"/>
      <c r="H6" s="523"/>
      <c r="I6" s="159"/>
      <c r="J6" s="523"/>
      <c r="K6" s="523"/>
      <c r="L6" s="523"/>
    </row>
    <row r="7" spans="1:12" ht="27.95" customHeight="1">
      <c r="C7" s="113"/>
      <c r="D7" s="523"/>
      <c r="E7" s="523"/>
      <c r="F7" s="523"/>
      <c r="G7" s="523"/>
      <c r="H7" s="523"/>
      <c r="I7" s="159"/>
      <c r="J7" s="523"/>
      <c r="K7" s="523"/>
      <c r="L7" s="523"/>
    </row>
    <row r="8" spans="1:12" ht="27.95" customHeight="1">
      <c r="C8" s="113"/>
      <c r="D8" s="523"/>
      <c r="E8" s="523"/>
      <c r="F8" s="523"/>
      <c r="G8" s="523"/>
      <c r="H8" s="523"/>
      <c r="I8" s="159"/>
      <c r="J8" s="523"/>
      <c r="K8" s="523"/>
      <c r="L8" s="523"/>
    </row>
    <row r="9" spans="1:12" ht="27.95" customHeight="1">
      <c r="A9" s="112" t="s">
        <v>4</v>
      </c>
      <c r="C9" s="113"/>
      <c r="D9" s="523"/>
      <c r="E9" s="523"/>
      <c r="F9" s="523"/>
      <c r="G9" s="523"/>
      <c r="H9" s="523"/>
      <c r="I9" s="159" t="s">
        <v>8</v>
      </c>
      <c r="J9" s="523"/>
      <c r="K9" s="523"/>
      <c r="L9" s="523"/>
    </row>
    <row r="10" spans="1:12" ht="27.95" customHeight="1">
      <c r="A10" s="112" t="s">
        <v>32</v>
      </c>
      <c r="C10" s="113"/>
      <c r="D10" s="523"/>
      <c r="E10" s="523"/>
      <c r="F10" s="523"/>
      <c r="G10" s="523"/>
      <c r="H10" s="523"/>
      <c r="I10" s="159" t="s">
        <v>10</v>
      </c>
      <c r="J10" s="523"/>
      <c r="K10" s="523"/>
      <c r="L10" s="523"/>
    </row>
    <row r="11" spans="1:12" s="112" customFormat="1" ht="27.95" customHeight="1">
      <c r="A11" s="112" t="s">
        <v>9</v>
      </c>
      <c r="C11" s="113"/>
      <c r="D11" s="147"/>
      <c r="E11" s="147"/>
      <c r="F11" s="147"/>
      <c r="G11" s="148"/>
      <c r="H11" s="149"/>
      <c r="I11" s="150"/>
      <c r="J11" s="151"/>
      <c r="K11" s="152"/>
      <c r="L11" s="153"/>
    </row>
    <row r="12" spans="1:12" ht="27.95" customHeight="1">
      <c r="C12" s="113"/>
      <c r="D12" s="154"/>
      <c r="E12" s="155"/>
      <c r="F12" s="156"/>
      <c r="G12" s="157"/>
      <c r="H12" s="158"/>
      <c r="I12" s="159"/>
      <c r="J12" s="40" t="s">
        <v>11</v>
      </c>
      <c r="K12" s="524"/>
      <c r="L12" s="525"/>
    </row>
    <row r="13" spans="1:12" ht="27.95" customHeight="1">
      <c r="C13" s="113"/>
      <c r="D13" s="114"/>
      <c r="E13" s="160"/>
      <c r="F13" s="107"/>
      <c r="G13" s="161"/>
      <c r="H13" s="162"/>
      <c r="I13" s="159"/>
      <c r="J13" s="40" t="s">
        <v>12</v>
      </c>
      <c r="K13" s="513"/>
      <c r="L13" s="514"/>
    </row>
    <row r="14" spans="1:12" ht="27.95" customHeight="1">
      <c r="C14" s="113"/>
      <c r="D14" s="114"/>
      <c r="E14" s="160"/>
      <c r="F14" s="107"/>
      <c r="G14" s="163"/>
      <c r="H14" s="162"/>
      <c r="I14" s="159"/>
      <c r="J14" s="41" t="s">
        <v>30</v>
      </c>
      <c r="K14" s="513"/>
      <c r="L14" s="514"/>
    </row>
    <row r="15" spans="1:12" ht="7.5" customHeight="1" thickBot="1">
      <c r="C15" s="113"/>
      <c r="D15" s="114"/>
      <c r="E15" s="160"/>
      <c r="F15" s="107"/>
      <c r="G15" s="164"/>
      <c r="H15" s="162"/>
      <c r="I15" s="159"/>
      <c r="J15" s="183"/>
      <c r="K15" s="180"/>
      <c r="L15" s="180"/>
    </row>
    <row r="16" spans="1:12" ht="27.95" customHeight="1" thickTop="1" thickBot="1">
      <c r="C16" s="113"/>
      <c r="D16" s="114"/>
      <c r="E16" s="160"/>
      <c r="F16" s="107"/>
      <c r="G16" s="164"/>
      <c r="H16" s="162"/>
      <c r="I16" s="517" t="s">
        <v>92</v>
      </c>
      <c r="J16" s="518"/>
      <c r="K16" s="504">
        <f>'Katadyn Order Form'!K16:L16</f>
        <v>0</v>
      </c>
      <c r="L16" s="505"/>
    </row>
    <row r="17" spans="1:12" ht="7.5" customHeight="1" thickTop="1" thickBot="1">
      <c r="C17" s="113"/>
      <c r="D17" s="114"/>
      <c r="E17" s="160"/>
      <c r="F17" s="107"/>
      <c r="G17" s="164"/>
      <c r="H17" s="165"/>
      <c r="I17" s="184"/>
      <c r="J17" s="185"/>
      <c r="K17" s="186"/>
      <c r="L17" s="187"/>
    </row>
    <row r="18" spans="1:12" s="10" customFormat="1" ht="27.95" customHeight="1" thickTop="1" thickBot="1">
      <c r="A18" s="119"/>
      <c r="B18" s="119"/>
      <c r="C18" s="119"/>
      <c r="D18" s="119"/>
      <c r="E18" s="119"/>
      <c r="F18" s="166"/>
      <c r="G18" s="166"/>
      <c r="H18" s="167"/>
      <c r="I18" s="515" t="s">
        <v>36</v>
      </c>
      <c r="J18" s="516"/>
      <c r="K18" s="504">
        <f>'Optimus Order Form'!K16:L16</f>
        <v>0</v>
      </c>
      <c r="L18" s="505"/>
    </row>
    <row r="19" spans="1:12" ht="7.5" customHeight="1" thickTop="1" thickBot="1">
      <c r="C19" s="113"/>
      <c r="D19" s="114"/>
      <c r="E19" s="160"/>
      <c r="F19" s="107"/>
      <c r="G19" s="164"/>
      <c r="H19" s="165"/>
      <c r="I19" s="23"/>
      <c r="J19" s="19"/>
      <c r="K19" s="24"/>
      <c r="L19" s="26"/>
    </row>
    <row r="20" spans="1:12" s="10" customFormat="1" ht="27.95" customHeight="1" thickTop="1" thickBot="1">
      <c r="A20" s="119"/>
      <c r="B20" s="119"/>
      <c r="C20" s="119"/>
      <c r="D20" s="119"/>
      <c r="E20" s="119"/>
      <c r="F20" s="166"/>
      <c r="G20" s="166"/>
      <c r="H20" s="167"/>
      <c r="I20" s="521" t="s">
        <v>69</v>
      </c>
      <c r="J20" s="522"/>
      <c r="K20" s="504">
        <f>'AlpineAire Order Form'!K16:L16</f>
        <v>0</v>
      </c>
      <c r="L20" s="505"/>
    </row>
    <row r="21" spans="1:12" s="10" customFormat="1" ht="7.5" customHeight="1" thickTop="1" thickBot="1">
      <c r="A21" s="119"/>
      <c r="B21" s="119"/>
      <c r="C21" s="119"/>
      <c r="D21" s="119"/>
      <c r="E21" s="119"/>
      <c r="F21" s="166"/>
      <c r="G21" s="166"/>
      <c r="H21" s="167"/>
      <c r="I21" s="167"/>
      <c r="J21" s="183"/>
      <c r="K21" s="188"/>
      <c r="L21" s="189"/>
    </row>
    <row r="22" spans="1:12" s="4" customFormat="1" ht="27.95" customHeight="1" thickTop="1" thickBot="1">
      <c r="A22" s="120"/>
      <c r="B22" s="121"/>
      <c r="C22" s="122"/>
      <c r="D22" s="168"/>
      <c r="E22" s="121"/>
      <c r="F22" s="127"/>
      <c r="G22" s="127"/>
      <c r="H22" s="169"/>
      <c r="I22" s="519" t="s">
        <v>37</v>
      </c>
      <c r="J22" s="520"/>
      <c r="K22" s="504">
        <f>SUM(K16:L21)</f>
        <v>0</v>
      </c>
      <c r="L22" s="505"/>
    </row>
    <row r="23" spans="1:12" s="4" customFormat="1" ht="6.75" customHeight="1" thickTop="1">
      <c r="A23" s="120"/>
      <c r="B23" s="120"/>
      <c r="C23" s="123"/>
      <c r="D23" s="170"/>
      <c r="E23" s="120"/>
      <c r="F23" s="126"/>
      <c r="G23" s="126"/>
      <c r="H23" s="171"/>
      <c r="I23" s="167"/>
      <c r="J23" s="176"/>
      <c r="K23" s="177"/>
      <c r="L23" s="178"/>
    </row>
    <row r="24" spans="1:12" s="4" customFormat="1" ht="27.95" customHeight="1">
      <c r="A24" s="120"/>
      <c r="B24" s="121"/>
      <c r="C24" s="122"/>
      <c r="D24" s="168"/>
      <c r="E24" s="121"/>
      <c r="F24" s="127"/>
      <c r="G24" s="127"/>
      <c r="H24" s="169"/>
      <c r="I24" s="105"/>
      <c r="J24" s="179"/>
      <c r="K24" s="180"/>
      <c r="L24" s="181"/>
    </row>
    <row r="25" spans="1:12" ht="19.899999999999999" customHeight="1">
      <c r="A25" s="124"/>
      <c r="B25" s="124"/>
      <c r="C25" s="124"/>
      <c r="D25" s="124"/>
      <c r="E25" s="124"/>
      <c r="F25" s="166"/>
      <c r="G25" s="166"/>
      <c r="H25" s="146"/>
      <c r="I25" s="105"/>
      <c r="J25" s="179"/>
      <c r="K25" s="180"/>
      <c r="L25" s="181"/>
    </row>
    <row r="26" spans="1:12" s="4" customFormat="1" ht="24.2" customHeight="1">
      <c r="A26" s="120"/>
      <c r="B26" s="125"/>
      <c r="C26" s="122"/>
      <c r="D26" s="168"/>
      <c r="E26" s="121"/>
      <c r="F26" s="127"/>
      <c r="G26" s="172"/>
      <c r="H26" s="105"/>
      <c r="I26" s="169"/>
      <c r="J26" s="179"/>
      <c r="K26" s="180"/>
      <c r="L26" s="181"/>
    </row>
    <row r="27" spans="1:12" s="4" customFormat="1" ht="24.2" customHeight="1">
      <c r="A27" s="126"/>
      <c r="B27" s="127"/>
      <c r="C27" s="121"/>
      <c r="D27" s="168"/>
      <c r="E27" s="121"/>
      <c r="F27" s="127"/>
      <c r="G27" s="172"/>
      <c r="H27" s="105"/>
      <c r="I27" s="169"/>
      <c r="J27" s="179"/>
      <c r="K27" s="180"/>
      <c r="L27" s="181"/>
    </row>
    <row r="28" spans="1:12" s="4" customFormat="1" ht="24.2" customHeight="1">
      <c r="A28" s="126"/>
      <c r="B28" s="125"/>
      <c r="C28" s="121"/>
      <c r="D28" s="168"/>
      <c r="E28" s="121"/>
      <c r="F28" s="127"/>
      <c r="G28" s="172"/>
      <c r="H28" s="169"/>
      <c r="I28" s="105"/>
      <c r="J28" s="179"/>
      <c r="K28" s="180"/>
      <c r="L28" s="181"/>
    </row>
    <row r="29" spans="1:12" s="4" customFormat="1" ht="24.2" customHeight="1">
      <c r="A29" s="126"/>
      <c r="B29" s="125"/>
      <c r="C29" s="121"/>
      <c r="D29" s="168"/>
      <c r="E29" s="121"/>
      <c r="F29" s="127"/>
      <c r="G29" s="172"/>
      <c r="H29" s="169"/>
      <c r="I29" s="105"/>
      <c r="J29" s="179"/>
      <c r="K29" s="180"/>
      <c r="L29" s="181"/>
    </row>
    <row r="30" spans="1:12" s="4" customFormat="1" ht="24.2" customHeight="1">
      <c r="A30" s="128"/>
      <c r="B30" s="125"/>
      <c r="C30" s="122"/>
      <c r="D30" s="168"/>
      <c r="E30" s="121"/>
      <c r="F30" s="127"/>
      <c r="G30" s="172"/>
      <c r="H30" s="105"/>
      <c r="I30" s="105"/>
      <c r="J30" s="179"/>
      <c r="K30" s="180"/>
      <c r="L30" s="181"/>
    </row>
    <row r="31" spans="1:12" s="4" customFormat="1" ht="24.2" customHeight="1">
      <c r="A31" s="126"/>
      <c r="B31" s="127"/>
      <c r="C31" s="121"/>
      <c r="D31" s="168"/>
      <c r="E31" s="121"/>
      <c r="F31" s="127"/>
      <c r="G31" s="172"/>
      <c r="H31" s="105"/>
      <c r="I31" s="105"/>
      <c r="J31" s="179"/>
      <c r="K31" s="180"/>
      <c r="L31" s="181"/>
    </row>
    <row r="32" spans="1:12" s="4" customFormat="1" ht="24.2" customHeight="1">
      <c r="A32" s="126"/>
      <c r="B32" s="127"/>
      <c r="C32" s="121"/>
      <c r="D32" s="168"/>
      <c r="E32" s="121"/>
      <c r="F32" s="127"/>
      <c r="G32" s="172"/>
      <c r="H32" s="105"/>
      <c r="I32" s="105"/>
      <c r="J32" s="179"/>
      <c r="K32" s="180"/>
      <c r="L32" s="181"/>
    </row>
    <row r="33" spans="1:12" s="4" customFormat="1" ht="24.2" customHeight="1">
      <c r="A33" s="126"/>
      <c r="B33" s="127"/>
      <c r="C33" s="121"/>
      <c r="D33" s="168"/>
      <c r="E33" s="121"/>
      <c r="F33" s="127"/>
      <c r="G33" s="172"/>
      <c r="H33" s="105"/>
      <c r="I33" s="105"/>
      <c r="J33" s="179"/>
      <c r="K33" s="180"/>
      <c r="L33" s="181"/>
    </row>
    <row r="34" spans="1:12" s="4" customFormat="1" ht="24.2" customHeight="1">
      <c r="A34" s="126"/>
      <c r="B34" s="125"/>
      <c r="C34" s="121"/>
      <c r="D34" s="168"/>
      <c r="E34" s="121"/>
      <c r="F34" s="127"/>
      <c r="G34" s="172"/>
      <c r="H34" s="105"/>
      <c r="I34" s="105"/>
      <c r="J34" s="179"/>
      <c r="K34" s="180"/>
      <c r="L34" s="181"/>
    </row>
    <row r="35" spans="1:12" s="4" customFormat="1" ht="24.2" customHeight="1">
      <c r="A35" s="120"/>
      <c r="B35" s="125"/>
      <c r="C35" s="122"/>
      <c r="D35" s="168"/>
      <c r="E35" s="121"/>
      <c r="F35" s="127"/>
      <c r="G35" s="172"/>
      <c r="H35" s="105"/>
      <c r="I35" s="105"/>
      <c r="J35" s="179"/>
      <c r="K35" s="180"/>
      <c r="L35" s="181"/>
    </row>
    <row r="36" spans="1:12" s="4" customFormat="1" ht="24.2" customHeight="1">
      <c r="A36" s="126"/>
      <c r="B36" s="127"/>
      <c r="C36" s="121"/>
      <c r="D36" s="168"/>
      <c r="E36" s="121"/>
      <c r="F36" s="127"/>
      <c r="G36" s="172"/>
      <c r="H36" s="105"/>
      <c r="I36" s="169"/>
      <c r="J36" s="179"/>
      <c r="K36" s="180"/>
      <c r="L36" s="181"/>
    </row>
    <row r="37" spans="1:12" s="4" customFormat="1" ht="24.2" customHeight="1">
      <c r="A37" s="120"/>
      <c r="B37" s="125"/>
      <c r="C37" s="122"/>
      <c r="D37" s="168"/>
      <c r="E37" s="121"/>
      <c r="F37" s="127"/>
      <c r="G37" s="172"/>
      <c r="H37" s="105"/>
      <c r="I37" s="169"/>
      <c r="J37" s="179"/>
      <c r="K37" s="180"/>
      <c r="L37" s="181"/>
    </row>
    <row r="38" spans="1:12" s="4" customFormat="1" ht="24.2" customHeight="1">
      <c r="A38" s="126"/>
      <c r="B38" s="127"/>
      <c r="C38" s="121"/>
      <c r="D38" s="173"/>
      <c r="E38" s="121"/>
      <c r="F38" s="127"/>
      <c r="G38" s="172"/>
      <c r="H38" s="169"/>
      <c r="I38" s="169"/>
      <c r="J38" s="179"/>
      <c r="K38" s="180"/>
      <c r="L38" s="181"/>
    </row>
    <row r="39" spans="1:12" s="4" customFormat="1" ht="24.2" customHeight="1">
      <c r="A39" s="120"/>
      <c r="B39" s="125"/>
      <c r="C39" s="122"/>
      <c r="D39" s="168"/>
      <c r="E39" s="121"/>
      <c r="F39" s="127"/>
      <c r="G39" s="172"/>
      <c r="H39" s="169"/>
      <c r="I39" s="169"/>
      <c r="J39" s="112"/>
      <c r="K39" s="110"/>
      <c r="L39" s="135"/>
    </row>
    <row r="40" spans="1:12" s="4" customFormat="1" ht="24.2" customHeight="1">
      <c r="A40" s="126"/>
      <c r="B40" s="127"/>
      <c r="C40" s="121"/>
      <c r="D40" s="168"/>
      <c r="E40" s="121"/>
      <c r="F40" s="127"/>
      <c r="G40" s="172"/>
      <c r="H40" s="169"/>
      <c r="I40" s="501"/>
      <c r="J40" s="502"/>
      <c r="K40" s="177"/>
      <c r="L40" s="508"/>
    </row>
    <row r="41" spans="1:12" ht="7.5" customHeight="1">
      <c r="C41" s="129"/>
      <c r="D41" s="174"/>
      <c r="E41" s="121"/>
      <c r="F41" s="127"/>
      <c r="G41" s="127"/>
      <c r="H41" s="169"/>
      <c r="I41" s="501"/>
      <c r="J41" s="502"/>
      <c r="K41" s="177"/>
      <c r="L41" s="508"/>
    </row>
    <row r="42" spans="1:12" ht="19.899999999999999" customHeight="1">
      <c r="A42" s="509"/>
      <c r="B42" s="509"/>
      <c r="C42" s="509"/>
      <c r="D42" s="509"/>
      <c r="E42" s="509"/>
      <c r="F42" s="503"/>
      <c r="G42" s="503"/>
      <c r="H42" s="501"/>
      <c r="I42" s="169"/>
      <c r="J42" s="179"/>
      <c r="K42" s="180"/>
      <c r="L42" s="181"/>
    </row>
    <row r="43" spans="1:12" ht="19.899999999999999" customHeight="1">
      <c r="A43" s="509"/>
      <c r="B43" s="509"/>
      <c r="C43" s="509"/>
      <c r="D43" s="509"/>
      <c r="E43" s="509"/>
      <c r="F43" s="503"/>
      <c r="G43" s="503"/>
      <c r="H43" s="512"/>
      <c r="I43" s="169"/>
      <c r="J43" s="179"/>
      <c r="K43" s="180"/>
      <c r="L43" s="181"/>
    </row>
    <row r="44" spans="1:12" s="4" customFormat="1" ht="24.2" customHeight="1">
      <c r="A44" s="130"/>
      <c r="B44" s="131"/>
      <c r="C44" s="132"/>
      <c r="D44" s="168"/>
      <c r="E44" s="121"/>
      <c r="F44" s="127"/>
      <c r="G44" s="172"/>
      <c r="H44" s="169"/>
      <c r="I44" s="169"/>
      <c r="J44" s="179"/>
      <c r="K44" s="180"/>
      <c r="L44" s="181"/>
    </row>
    <row r="45" spans="1:12" s="4" customFormat="1" ht="24.2" customHeight="1">
      <c r="A45" s="130"/>
      <c r="B45" s="132"/>
      <c r="C45" s="132"/>
      <c r="D45" s="168"/>
      <c r="E45" s="121"/>
      <c r="F45" s="127"/>
      <c r="G45" s="172"/>
      <c r="H45" s="169"/>
      <c r="I45" s="169"/>
      <c r="J45" s="179"/>
      <c r="K45" s="180"/>
      <c r="L45" s="181"/>
    </row>
    <row r="46" spans="1:12" s="4" customFormat="1" ht="24.2" customHeight="1">
      <c r="A46" s="130"/>
      <c r="B46" s="132"/>
      <c r="C46" s="132"/>
      <c r="D46" s="168"/>
      <c r="E46" s="121"/>
      <c r="F46" s="127"/>
      <c r="G46" s="172"/>
      <c r="H46" s="169"/>
      <c r="I46" s="169"/>
      <c r="J46" s="179"/>
      <c r="K46" s="180"/>
      <c r="L46" s="181"/>
    </row>
    <row r="47" spans="1:12" s="4" customFormat="1" ht="24.2" customHeight="1">
      <c r="A47" s="130"/>
      <c r="B47" s="132"/>
      <c r="C47" s="132"/>
      <c r="D47" s="168"/>
      <c r="E47" s="121"/>
      <c r="F47" s="127"/>
      <c r="G47" s="172"/>
      <c r="H47" s="169"/>
      <c r="I47" s="169"/>
      <c r="J47" s="179"/>
      <c r="K47" s="180"/>
      <c r="L47" s="181"/>
    </row>
    <row r="48" spans="1:12" s="4" customFormat="1" ht="24.2" customHeight="1">
      <c r="A48" s="130"/>
      <c r="B48" s="131"/>
      <c r="C48" s="132"/>
      <c r="D48" s="168"/>
      <c r="E48" s="121"/>
      <c r="F48" s="127"/>
      <c r="G48" s="175"/>
      <c r="H48" s="169"/>
      <c r="I48" s="169"/>
      <c r="J48" s="179"/>
      <c r="K48" s="180"/>
      <c r="L48" s="181"/>
    </row>
    <row r="49" spans="1:12" s="4" customFormat="1" ht="24.2" customHeight="1">
      <c r="A49" s="130"/>
      <c r="B49" s="132"/>
      <c r="C49" s="133"/>
      <c r="D49" s="168"/>
      <c r="E49" s="121"/>
      <c r="F49" s="127"/>
      <c r="G49" s="172"/>
      <c r="H49" s="169"/>
      <c r="I49" s="169"/>
      <c r="J49" s="179"/>
      <c r="K49" s="180"/>
      <c r="L49" s="181"/>
    </row>
    <row r="50" spans="1:12" s="4" customFormat="1" ht="24.2" customHeight="1">
      <c r="A50" s="120"/>
      <c r="B50" s="125"/>
      <c r="C50" s="121"/>
      <c r="D50" s="168"/>
      <c r="E50" s="121"/>
      <c r="F50" s="127"/>
      <c r="G50" s="175"/>
      <c r="H50" s="169"/>
      <c r="I50" s="169"/>
      <c r="J50" s="179"/>
      <c r="K50" s="180"/>
      <c r="L50" s="181"/>
    </row>
    <row r="51" spans="1:12" s="4" customFormat="1" ht="24.2" customHeight="1">
      <c r="A51" s="120"/>
      <c r="B51" s="131"/>
      <c r="C51" s="121"/>
      <c r="D51" s="168"/>
      <c r="E51" s="121"/>
      <c r="F51" s="127"/>
      <c r="G51" s="172"/>
      <c r="H51" s="169"/>
      <c r="I51" s="169"/>
      <c r="J51" s="179"/>
      <c r="K51" s="180"/>
      <c r="L51" s="181"/>
    </row>
    <row r="52" spans="1:12" s="4" customFormat="1" ht="24.2" customHeight="1">
      <c r="A52" s="120"/>
      <c r="B52" s="125"/>
      <c r="C52" s="121"/>
      <c r="D52" s="168"/>
      <c r="E52" s="121"/>
      <c r="F52" s="127"/>
      <c r="G52" s="172"/>
      <c r="H52" s="169"/>
      <c r="I52" s="171"/>
      <c r="J52" s="182"/>
      <c r="K52" s="110"/>
      <c r="L52" s="135"/>
    </row>
    <row r="53" spans="1:12" s="4" customFormat="1" ht="24.2" customHeight="1">
      <c r="A53" s="120"/>
      <c r="B53" s="131"/>
      <c r="C53" s="121"/>
      <c r="D53" s="168"/>
      <c r="E53" s="121"/>
      <c r="F53" s="127"/>
      <c r="G53" s="172"/>
      <c r="H53" s="169"/>
      <c r="I53" s="501"/>
      <c r="J53" s="502"/>
      <c r="K53" s="177"/>
      <c r="L53" s="508"/>
    </row>
    <row r="54" spans="1:12" s="4" customFormat="1" ht="8.25" customHeight="1">
      <c r="A54" s="120"/>
      <c r="B54" s="120"/>
      <c r="C54" s="120"/>
      <c r="D54" s="170"/>
      <c r="E54" s="120"/>
      <c r="F54" s="126"/>
      <c r="G54" s="126"/>
      <c r="H54" s="171"/>
      <c r="I54" s="501"/>
      <c r="J54" s="502"/>
      <c r="K54" s="177"/>
      <c r="L54" s="508"/>
    </row>
    <row r="55" spans="1:12" ht="19.899999999999999" customHeight="1">
      <c r="A55" s="506"/>
      <c r="B55" s="506"/>
      <c r="C55" s="506"/>
      <c r="D55" s="506"/>
      <c r="E55" s="506"/>
      <c r="F55" s="507"/>
      <c r="G55" s="507"/>
      <c r="H55" s="510"/>
      <c r="I55" s="32"/>
      <c r="J55" s="33"/>
      <c r="K55" s="34"/>
      <c r="L55" s="35"/>
    </row>
    <row r="56" spans="1:12" ht="19.899999999999999" customHeight="1">
      <c r="A56" s="506"/>
      <c r="B56" s="506"/>
      <c r="C56" s="506"/>
      <c r="D56" s="506"/>
      <c r="E56" s="506"/>
      <c r="F56" s="507"/>
      <c r="G56" s="507"/>
      <c r="H56" s="511"/>
      <c r="I56" s="36"/>
      <c r="J56" s="33"/>
      <c r="K56" s="34"/>
      <c r="L56" s="35"/>
    </row>
    <row r="57" spans="1:12" s="4" customFormat="1" ht="24.2" customHeight="1">
      <c r="A57" s="130"/>
      <c r="B57" s="125"/>
      <c r="C57" s="121"/>
      <c r="D57" s="43"/>
      <c r="E57" s="45"/>
      <c r="F57" s="31"/>
      <c r="G57" s="44"/>
      <c r="H57" s="32"/>
      <c r="I57" s="36"/>
      <c r="J57" s="33"/>
      <c r="K57" s="34"/>
      <c r="L57" s="35"/>
    </row>
    <row r="58" spans="1:12" s="4" customFormat="1" ht="24.2" customHeight="1">
      <c r="A58" s="126"/>
      <c r="B58" s="127"/>
      <c r="C58" s="121"/>
      <c r="D58" s="43"/>
      <c r="E58" s="45"/>
      <c r="F58" s="31"/>
      <c r="G58" s="44"/>
      <c r="H58" s="36"/>
      <c r="I58" s="36"/>
      <c r="J58" s="33"/>
      <c r="K58" s="34"/>
      <c r="L58" s="35"/>
    </row>
    <row r="59" spans="1:12" s="4" customFormat="1" ht="24.2" customHeight="1">
      <c r="A59" s="130"/>
      <c r="B59" s="125"/>
      <c r="C59" s="121"/>
      <c r="D59" s="43"/>
      <c r="E59" s="45"/>
      <c r="F59" s="31"/>
      <c r="G59" s="44"/>
      <c r="H59" s="36"/>
      <c r="I59" s="36"/>
      <c r="J59" s="33"/>
      <c r="K59" s="34"/>
      <c r="L59" s="35"/>
    </row>
    <row r="60" spans="1:12" s="4" customFormat="1" ht="24.2" customHeight="1">
      <c r="A60" s="130"/>
      <c r="B60" s="125"/>
      <c r="C60" s="121"/>
      <c r="D60" s="43"/>
      <c r="E60" s="45"/>
      <c r="F60" s="31"/>
      <c r="G60" s="44"/>
      <c r="H60" s="36"/>
      <c r="I60" s="36"/>
      <c r="J60" s="33"/>
      <c r="K60" s="34"/>
      <c r="L60" s="35"/>
    </row>
    <row r="61" spans="1:12" s="4" customFormat="1" ht="24" customHeight="1">
      <c r="A61" s="126"/>
      <c r="B61" s="127"/>
      <c r="C61" s="121"/>
      <c r="D61" s="43"/>
      <c r="E61" s="45"/>
      <c r="F61" s="31"/>
      <c r="G61" s="44"/>
      <c r="H61" s="36"/>
      <c r="I61" s="36"/>
      <c r="J61" s="33"/>
      <c r="K61" s="34"/>
      <c r="L61" s="35"/>
    </row>
    <row r="62" spans="1:12" s="4" customFormat="1" ht="24.2" customHeight="1">
      <c r="A62" s="126"/>
      <c r="B62" s="127"/>
      <c r="C62" s="121"/>
      <c r="D62" s="43"/>
      <c r="E62" s="45"/>
      <c r="F62" s="31"/>
      <c r="G62" s="44"/>
      <c r="H62" s="36"/>
      <c r="I62" s="36"/>
      <c r="J62" s="33"/>
      <c r="K62" s="34"/>
      <c r="L62" s="35"/>
    </row>
    <row r="63" spans="1:12" s="4" customFormat="1" ht="24.2" customHeight="1">
      <c r="A63" s="134"/>
      <c r="B63" s="131"/>
      <c r="C63" s="121"/>
      <c r="D63" s="43"/>
      <c r="E63" s="45"/>
      <c r="F63" s="31"/>
      <c r="G63" s="44"/>
      <c r="H63" s="36"/>
      <c r="I63" s="36"/>
      <c r="J63" s="33"/>
      <c r="K63" s="34"/>
      <c r="L63" s="35"/>
    </row>
    <row r="64" spans="1:12" s="4" customFormat="1" ht="24.2" customHeight="1">
      <c r="A64" s="130"/>
      <c r="B64" s="127"/>
      <c r="C64" s="120"/>
      <c r="D64" s="43"/>
      <c r="E64" s="45"/>
      <c r="F64" s="31"/>
      <c r="G64" s="44"/>
      <c r="H64" s="36"/>
      <c r="I64" s="36"/>
      <c r="J64" s="33"/>
      <c r="K64" s="34"/>
      <c r="L64" s="35"/>
    </row>
    <row r="65" spans="1:12" s="4" customFormat="1" ht="24.2" customHeight="1">
      <c r="A65" s="130"/>
      <c r="B65" s="125"/>
      <c r="C65" s="121"/>
      <c r="D65" s="43"/>
      <c r="E65" s="45"/>
      <c r="F65" s="31"/>
      <c r="G65" s="44"/>
      <c r="H65" s="36"/>
      <c r="I65" s="5"/>
      <c r="J65" s="22"/>
      <c r="K65" s="24"/>
      <c r="L65" s="25"/>
    </row>
    <row r="66" spans="1:12" s="4" customFormat="1" ht="24.2" customHeight="1">
      <c r="A66" s="130"/>
      <c r="B66" s="125"/>
      <c r="C66" s="121"/>
      <c r="D66" s="43"/>
      <c r="E66" s="45"/>
      <c r="F66" s="31"/>
      <c r="G66" s="44"/>
      <c r="H66" s="36"/>
      <c r="I66" s="13"/>
      <c r="J66" s="14"/>
      <c r="K66" s="12"/>
      <c r="L66" s="15"/>
    </row>
    <row r="67" spans="1:12" s="4" customFormat="1" ht="24.2" customHeight="1">
      <c r="A67" s="130"/>
      <c r="B67" s="135"/>
      <c r="C67" s="136"/>
      <c r="D67" s="11"/>
      <c r="E67" s="10"/>
      <c r="F67" s="17"/>
      <c r="G67" s="18"/>
      <c r="H67" s="5"/>
      <c r="I67" s="29"/>
      <c r="J67" s="2"/>
      <c r="K67" s="12"/>
      <c r="L67" s="15"/>
    </row>
    <row r="68" spans="1:12" s="4" customFormat="1" ht="24" customHeight="1">
      <c r="A68" s="135"/>
      <c r="B68" s="135"/>
      <c r="C68" s="136"/>
      <c r="D68" s="11"/>
      <c r="E68" s="10"/>
      <c r="F68" s="17"/>
      <c r="G68" s="5"/>
      <c r="H68" s="5"/>
      <c r="I68" s="29"/>
      <c r="J68" s="2"/>
      <c r="K68" s="12"/>
      <c r="L68" s="15"/>
    </row>
    <row r="69" spans="1:12" s="4" customFormat="1" ht="24" customHeight="1">
      <c r="A69" s="137"/>
      <c r="B69" s="138"/>
      <c r="C69" s="138"/>
      <c r="D69" s="9"/>
      <c r="E69" s="9"/>
      <c r="F69" s="3"/>
      <c r="G69" s="16"/>
      <c r="H69" s="16"/>
      <c r="I69" s="29"/>
      <c r="J69" s="2"/>
      <c r="K69" s="12"/>
      <c r="L69" s="15"/>
    </row>
    <row r="70" spans="1:12" s="4" customFormat="1" ht="6.75" customHeight="1">
      <c r="A70" s="137"/>
      <c r="B70" s="138"/>
      <c r="C70" s="138"/>
      <c r="D70" s="9"/>
      <c r="E70" s="9"/>
      <c r="F70" s="3"/>
      <c r="G70" s="16"/>
      <c r="H70" s="16"/>
      <c r="I70" s="29"/>
      <c r="J70" s="2"/>
      <c r="K70" s="12"/>
      <c r="L70" s="15"/>
    </row>
    <row r="71" spans="1:12" s="4" customFormat="1" ht="30">
      <c r="A71" s="139"/>
      <c r="B71" s="140"/>
      <c r="C71" s="140"/>
      <c r="D71" s="28"/>
      <c r="E71" s="28"/>
      <c r="F71" s="3"/>
      <c r="G71" s="16"/>
      <c r="H71" s="16"/>
      <c r="I71" s="29"/>
      <c r="J71" s="2"/>
      <c r="K71" s="12"/>
      <c r="L71" s="15"/>
    </row>
    <row r="72" spans="1:12" s="4" customFormat="1" ht="21.95" customHeight="1">
      <c r="A72" s="141"/>
      <c r="B72" s="142"/>
      <c r="C72" s="142"/>
      <c r="D72" s="27"/>
      <c r="E72" s="27"/>
      <c r="F72" s="3"/>
      <c r="G72" s="16"/>
      <c r="H72" s="16"/>
      <c r="I72" s="29"/>
      <c r="J72" s="2"/>
      <c r="K72" s="12"/>
      <c r="L72" s="15"/>
    </row>
    <row r="73" spans="1:12" s="4" customFormat="1" ht="21.95" customHeight="1">
      <c r="A73" s="141"/>
      <c r="B73" s="129"/>
      <c r="C73" s="143"/>
      <c r="D73" s="8"/>
      <c r="E73" s="8"/>
      <c r="F73" s="3"/>
      <c r="G73" s="16"/>
      <c r="H73" s="16"/>
      <c r="I73" s="29"/>
      <c r="J73" s="2"/>
      <c r="K73" s="12"/>
      <c r="L73" s="15"/>
    </row>
    <row r="74" spans="1:12" s="4" customFormat="1" ht="21.95" customHeight="1">
      <c r="A74" s="141"/>
      <c r="B74" s="129"/>
      <c r="C74" s="129"/>
      <c r="D74" s="6"/>
      <c r="E74" s="6"/>
      <c r="F74" s="3"/>
      <c r="G74" s="16"/>
      <c r="H74" s="16"/>
      <c r="I74" s="29"/>
      <c r="J74" s="2"/>
      <c r="K74" s="12"/>
      <c r="L74" s="42">
        <v>12.12</v>
      </c>
    </row>
    <row r="75" spans="1:12" s="4" customFormat="1" ht="21.95" customHeight="1">
      <c r="A75" s="144"/>
      <c r="B75" s="112"/>
      <c r="C75" s="145"/>
      <c r="D75" s="7"/>
      <c r="E75" s="1"/>
      <c r="F75" s="3"/>
      <c r="G75" s="16"/>
      <c r="H75" s="16"/>
      <c r="I75" s="29"/>
      <c r="J75" s="2"/>
      <c r="K75" s="12"/>
      <c r="L75" s="21"/>
    </row>
    <row r="76" spans="1:12" s="4" customFormat="1" ht="24.2" customHeight="1">
      <c r="A76" s="146"/>
      <c r="B76" s="112"/>
      <c r="C76" s="107"/>
      <c r="D76" s="7"/>
      <c r="E76" s="1"/>
      <c r="F76" s="3"/>
      <c r="G76" s="16"/>
      <c r="H76" s="16"/>
      <c r="I76" s="29"/>
      <c r="J76" s="2"/>
      <c r="K76" s="12"/>
      <c r="L76" s="21"/>
    </row>
    <row r="77" spans="1:12" ht="24" customHeight="1"/>
    <row r="78" spans="1:12" ht="42.95" customHeight="1"/>
    <row r="79" spans="1:12" ht="23.1" customHeight="1"/>
    <row r="80" spans="1:12" ht="23.1" customHeight="1"/>
    <row r="81" ht="24.2" customHeight="1"/>
    <row r="82" ht="24.2" customHeight="1"/>
    <row r="83" ht="24.2" customHeight="1"/>
    <row r="84" ht="24.2" customHeight="1"/>
    <row r="85" ht="24.2" customHeight="1"/>
    <row r="86" ht="24.2" customHeight="1"/>
    <row r="87" ht="24.2" customHeight="1"/>
    <row r="88" ht="24.2" customHeight="1"/>
    <row r="89" ht="27.95" customHeight="1"/>
    <row r="90" ht="27.95" customHeight="1"/>
    <row r="91" ht="27.95" customHeight="1"/>
    <row r="92" ht="7.5" customHeight="1"/>
    <row r="93" ht="28.5" customHeight="1"/>
    <row r="94" ht="9.75" customHeight="1"/>
    <row r="95" ht="20.100000000000001" customHeight="1"/>
    <row r="96" ht="20.100000000000001" customHeight="1"/>
    <row r="97" ht="24.2" customHeight="1"/>
    <row r="98" ht="24.2" customHeight="1"/>
    <row r="99" ht="24.2" customHeight="1"/>
    <row r="100" ht="24.2" customHeight="1"/>
    <row r="101" ht="24.2" customHeight="1"/>
    <row r="102" ht="7.5" customHeight="1"/>
    <row r="103" ht="20.100000000000001" customHeight="1"/>
    <row r="104" ht="20.100000000000001" customHeight="1"/>
    <row r="105" ht="24.2" customHeight="1"/>
    <row r="106" ht="24.2" customHeight="1"/>
    <row r="107" ht="7.5" customHeight="1"/>
    <row r="108" ht="39.950000000000003" customHeight="1"/>
    <row r="109" ht="24.2" customHeight="1"/>
    <row r="110" ht="24.2" customHeight="1"/>
    <row r="111" ht="24.2" customHeight="1"/>
    <row r="112" ht="7.5" customHeight="1"/>
    <row r="113" ht="39.950000000000003" customHeight="1"/>
    <row r="114" ht="24.2" customHeight="1"/>
    <row r="115" ht="24.2" customHeight="1"/>
    <row r="116" ht="24.2" customHeight="1"/>
    <row r="117" ht="24.2" customHeight="1"/>
    <row r="118" ht="7.5" customHeight="1"/>
    <row r="119" ht="39.950000000000003" customHeight="1"/>
    <row r="120" ht="24.2" customHeight="1"/>
    <row r="121" ht="24.2" customHeight="1"/>
    <row r="122" ht="24.2" customHeight="1"/>
    <row r="123" ht="24.2" customHeight="1"/>
    <row r="124" ht="24.2" customHeight="1"/>
    <row r="125" ht="24.2" customHeight="1"/>
    <row r="126" ht="24.2" customHeight="1"/>
    <row r="127" ht="7.5" customHeight="1"/>
    <row r="128" ht="39.950000000000003" customHeight="1"/>
    <row r="129" ht="24.2" customHeight="1"/>
    <row r="130" ht="24.2" customHeight="1"/>
    <row r="131" ht="24.2" customHeight="1"/>
    <row r="132" ht="24.2" customHeight="1"/>
    <row r="133" ht="24.2" customHeight="1"/>
    <row r="134" ht="24.2" customHeight="1"/>
    <row r="135" ht="24.2" customHeight="1"/>
    <row r="136" ht="24.2" customHeight="1"/>
    <row r="137" ht="24.2" customHeight="1"/>
    <row r="138" ht="24.2" customHeight="1"/>
    <row r="139" ht="24.2" customHeight="1"/>
    <row r="140" ht="24.2" customHeight="1"/>
    <row r="141" ht="7.5" customHeight="1"/>
    <row r="142" ht="33" customHeight="1"/>
    <row r="143" ht="24.2" customHeight="1"/>
    <row r="144" ht="24.2" customHeight="1"/>
    <row r="145" spans="13:13" ht="24.2" customHeight="1"/>
    <row r="146" spans="13:13" ht="24.2" customHeight="1"/>
    <row r="147" spans="13:13" ht="24.2" customHeight="1"/>
    <row r="148" spans="13:13" ht="24.2" customHeight="1"/>
    <row r="149" spans="13:13" ht="24.2" customHeight="1"/>
    <row r="150" spans="13:13" ht="24.2" customHeight="1"/>
    <row r="151" spans="13:13" ht="24.2" customHeight="1">
      <c r="M151" s="3"/>
    </row>
    <row r="152" spans="13:13" hidden="1"/>
    <row r="153" spans="13:13" ht="24" customHeight="1"/>
    <row r="154" spans="13:13" ht="24" customHeight="1"/>
    <row r="155" spans="13:13" ht="24" customHeight="1"/>
    <row r="156" spans="13:13" ht="24" customHeight="1"/>
    <row r="157" spans="13:13" ht="17.25" customHeight="1"/>
    <row r="158" spans="13:13" ht="17.25" customHeight="1"/>
  </sheetData>
  <mergeCells count="40">
    <mergeCell ref="D10:H10"/>
    <mergeCell ref="J10:L10"/>
    <mergeCell ref="K12:L12"/>
    <mergeCell ref="A1:E1"/>
    <mergeCell ref="D4:H4"/>
    <mergeCell ref="J4:L4"/>
    <mergeCell ref="D5:H5"/>
    <mergeCell ref="J5:L5"/>
    <mergeCell ref="D6:H6"/>
    <mergeCell ref="J6:L6"/>
    <mergeCell ref="D7:H7"/>
    <mergeCell ref="J7:L7"/>
    <mergeCell ref="D8:H8"/>
    <mergeCell ref="J8:L8"/>
    <mergeCell ref="D9:H9"/>
    <mergeCell ref="J9:L9"/>
    <mergeCell ref="K13:L13"/>
    <mergeCell ref="I18:J18"/>
    <mergeCell ref="K18:L18"/>
    <mergeCell ref="K14:L14"/>
    <mergeCell ref="J40:J41"/>
    <mergeCell ref="I16:J16"/>
    <mergeCell ref="L40:L41"/>
    <mergeCell ref="I22:J22"/>
    <mergeCell ref="K16:L16"/>
    <mergeCell ref="I40:I41"/>
    <mergeCell ref="I20:J20"/>
    <mergeCell ref="K20:L20"/>
    <mergeCell ref="I53:I54"/>
    <mergeCell ref="J53:J54"/>
    <mergeCell ref="G42:G43"/>
    <mergeCell ref="K22:L22"/>
    <mergeCell ref="A55:E56"/>
    <mergeCell ref="F55:F56"/>
    <mergeCell ref="G55:G56"/>
    <mergeCell ref="L53:L54"/>
    <mergeCell ref="A42:E43"/>
    <mergeCell ref="F42:F43"/>
    <mergeCell ref="H55:H56"/>
    <mergeCell ref="H42:H43"/>
  </mergeCells>
  <conditionalFormatting sqref="K24:K32 K55:K64 K42:K51">
    <cfRule type="expression" dxfId="58" priority="1" stopIfTrue="1">
      <formula>#REF!&lt;&gt;0</formula>
    </cfRule>
  </conditionalFormatting>
  <pageMargins left="0.7" right="0.7" top="0.75" bottom="0.75" header="0.3" footer="0.3"/>
  <pageSetup scale="4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35"/>
  <sheetViews>
    <sheetView view="pageBreakPreview" zoomScale="80" zoomScaleNormal="60" zoomScaleSheetLayoutView="80" zoomScalePageLayoutView="39" workbookViewId="0">
      <selection activeCell="L2" sqref="L2"/>
    </sheetView>
  </sheetViews>
  <sheetFormatPr defaultRowHeight="15.75"/>
  <cols>
    <col min="1" max="1" width="8" style="112" customWidth="1"/>
    <col min="2" max="2" width="2.7109375" style="280" customWidth="1"/>
    <col min="3" max="3" width="3.85546875" style="107" customWidth="1"/>
    <col min="4" max="4" width="6.140625" style="7" customWidth="1"/>
    <col min="5" max="5" width="63.5703125" style="1" customWidth="1"/>
    <col min="6" max="6" width="20.7109375" style="401" customWidth="1"/>
    <col min="7" max="7" width="22.85546875" style="382" bestFit="1" customWidth="1"/>
    <col min="8" max="8" width="20.7109375" style="382" customWidth="1"/>
    <col min="9" max="9" width="20.7109375" style="383" customWidth="1"/>
    <col min="10" max="10" width="20.7109375" style="350" customWidth="1"/>
    <col min="11" max="11" width="20.7109375" style="12" customWidth="1"/>
    <col min="12" max="12" width="20.7109375" style="21" customWidth="1"/>
    <col min="13" max="17" width="9.140625" style="1" customWidth="1"/>
    <col min="18" max="16384" width="9.140625" style="1"/>
  </cols>
  <sheetData>
    <row r="1" spans="1:12" ht="40.5">
      <c r="A1" s="190"/>
      <c r="B1" s="386"/>
      <c r="C1" s="191"/>
      <c r="D1" s="192"/>
      <c r="E1" s="193"/>
      <c r="F1" s="402"/>
      <c r="G1" s="384"/>
      <c r="H1" s="341"/>
      <c r="I1" s="341"/>
      <c r="J1" s="385"/>
      <c r="K1" s="194"/>
      <c r="L1" s="111" t="s">
        <v>224</v>
      </c>
    </row>
    <row r="2" spans="1:12" ht="22.9" customHeight="1">
      <c r="A2" s="190"/>
      <c r="B2" s="386"/>
      <c r="C2" s="191"/>
      <c r="D2" s="192"/>
      <c r="E2" s="193"/>
      <c r="F2" s="402"/>
      <c r="G2" s="293"/>
      <c r="H2" s="365"/>
      <c r="I2" s="366"/>
      <c r="J2" s="342"/>
      <c r="K2" s="194"/>
      <c r="L2" s="498" t="s">
        <v>243</v>
      </c>
    </row>
    <row r="3" spans="1:12" ht="22.9" customHeight="1">
      <c r="A3" s="190"/>
      <c r="B3" s="386"/>
      <c r="C3" s="191"/>
      <c r="D3" s="192"/>
      <c r="E3" s="193"/>
      <c r="F3" s="402"/>
      <c r="G3" s="293"/>
      <c r="H3" s="365"/>
      <c r="I3" s="366"/>
      <c r="J3" s="342"/>
      <c r="K3" s="194"/>
      <c r="L3" s="195"/>
    </row>
    <row r="4" spans="1:12" ht="27.95" customHeight="1">
      <c r="A4" s="112" t="s">
        <v>5</v>
      </c>
      <c r="C4" s="113"/>
      <c r="D4" s="560" t="str">
        <f>IF('KATADYN GROUP TOTAL'!D4:H4="","",'KATADYN GROUP TOTAL'!D4:H4)</f>
        <v/>
      </c>
      <c r="E4" s="559"/>
      <c r="F4" s="559"/>
      <c r="G4" s="559"/>
      <c r="H4" s="559"/>
      <c r="I4" s="367" t="s">
        <v>6</v>
      </c>
      <c r="J4" s="559" t="str">
        <f>IF('KATADYN GROUP TOTAL'!J4:L4="","",'KATADYN GROUP TOTAL'!J4:N4)</f>
        <v/>
      </c>
      <c r="K4" s="559"/>
      <c r="L4" s="559"/>
    </row>
    <row r="5" spans="1:12" ht="27.95" customHeight="1">
      <c r="A5" s="112" t="s">
        <v>3</v>
      </c>
      <c r="C5" s="113"/>
      <c r="D5" s="559" t="str">
        <f>IF('KATADYN GROUP TOTAL'!D5:H5="","",'KATADYN GROUP TOTAL'!D5:H5)</f>
        <v/>
      </c>
      <c r="E5" s="559"/>
      <c r="F5" s="559"/>
      <c r="G5" s="559"/>
      <c r="H5" s="559"/>
      <c r="I5" s="367" t="s">
        <v>7</v>
      </c>
      <c r="J5" s="559" t="str">
        <f>IF('KATADYN GROUP TOTAL'!J5:L5="","",'KATADYN GROUP TOTAL'!J5:N5)</f>
        <v/>
      </c>
      <c r="K5" s="559"/>
      <c r="L5" s="559"/>
    </row>
    <row r="6" spans="1:12" ht="27.95" customHeight="1">
      <c r="C6" s="113"/>
      <c r="D6" s="559" t="str">
        <f>IF('KATADYN GROUP TOTAL'!D6:H6="","",'KATADYN GROUP TOTAL'!D6:H6)</f>
        <v/>
      </c>
      <c r="E6" s="559"/>
      <c r="F6" s="559"/>
      <c r="G6" s="559"/>
      <c r="H6" s="559"/>
      <c r="I6" s="367"/>
      <c r="J6" s="559" t="str">
        <f>IF('KATADYN GROUP TOTAL'!J6:L6="","",'KATADYN GROUP TOTAL'!J6:N6)</f>
        <v/>
      </c>
      <c r="K6" s="559"/>
      <c r="L6" s="559"/>
    </row>
    <row r="7" spans="1:12" ht="27.95" customHeight="1">
      <c r="C7" s="113"/>
      <c r="D7" s="559" t="str">
        <f>IF('KATADYN GROUP TOTAL'!D7:H7="","",'KATADYN GROUP TOTAL'!D7:H7)</f>
        <v/>
      </c>
      <c r="E7" s="559"/>
      <c r="F7" s="559"/>
      <c r="G7" s="559"/>
      <c r="H7" s="559"/>
      <c r="I7" s="367"/>
      <c r="J7" s="559" t="str">
        <f>IF('KATADYN GROUP TOTAL'!J7:L7="","",'KATADYN GROUP TOTAL'!J7:N7)</f>
        <v/>
      </c>
      <c r="K7" s="559"/>
      <c r="L7" s="559"/>
    </row>
    <row r="8" spans="1:12" ht="27.95" customHeight="1">
      <c r="C8" s="113"/>
      <c r="D8" s="559" t="str">
        <f>IF('KATADYN GROUP TOTAL'!D8:H8="","",'KATADYN GROUP TOTAL'!D8:H8)</f>
        <v/>
      </c>
      <c r="E8" s="559"/>
      <c r="F8" s="559"/>
      <c r="G8" s="559"/>
      <c r="H8" s="559"/>
      <c r="I8" s="367"/>
      <c r="J8" s="559" t="str">
        <f>IF('KATADYN GROUP TOTAL'!J8:L8="","",'KATADYN GROUP TOTAL'!J8:N8)</f>
        <v/>
      </c>
      <c r="K8" s="559"/>
      <c r="L8" s="559"/>
    </row>
    <row r="9" spans="1:12" ht="27.95" customHeight="1">
      <c r="A9" s="112" t="s">
        <v>4</v>
      </c>
      <c r="C9" s="113"/>
      <c r="D9" s="559" t="str">
        <f>IF('KATADYN GROUP TOTAL'!D9:H9="","",'KATADYN GROUP TOTAL'!D9:H9)</f>
        <v/>
      </c>
      <c r="E9" s="559"/>
      <c r="F9" s="559"/>
      <c r="G9" s="559"/>
      <c r="H9" s="559"/>
      <c r="I9" s="367" t="s">
        <v>8</v>
      </c>
      <c r="J9" s="559" t="str">
        <f>IF('KATADYN GROUP TOTAL'!J9:L9="","",'KATADYN GROUP TOTAL'!J9:N9)</f>
        <v/>
      </c>
      <c r="K9" s="559"/>
      <c r="L9" s="559"/>
    </row>
    <row r="10" spans="1:12" ht="27.95" customHeight="1">
      <c r="A10" s="112" t="s">
        <v>32</v>
      </c>
      <c r="C10" s="113"/>
      <c r="D10" s="559" t="str">
        <f>IF('KATADYN GROUP TOTAL'!D10:H10="","",'KATADYN GROUP TOTAL'!D10:H10)</f>
        <v/>
      </c>
      <c r="E10" s="559"/>
      <c r="F10" s="559"/>
      <c r="G10" s="559"/>
      <c r="H10" s="559"/>
      <c r="I10" s="367" t="s">
        <v>10</v>
      </c>
      <c r="J10" s="559" t="str">
        <f>IF('KATADYN GROUP TOTAL'!J10:L10="","",'KATADYN GROUP TOTAL'!J10:N10)</f>
        <v/>
      </c>
      <c r="K10" s="559"/>
      <c r="L10" s="559"/>
    </row>
    <row r="11" spans="1:12" ht="27.95" customHeight="1">
      <c r="A11" s="112" t="s">
        <v>9</v>
      </c>
      <c r="C11" s="113"/>
      <c r="D11" s="147"/>
      <c r="E11" s="147"/>
      <c r="F11" s="403"/>
      <c r="G11" s="368"/>
      <c r="H11" s="369"/>
      <c r="I11" s="370"/>
      <c r="J11" s="343"/>
      <c r="K11" s="152"/>
      <c r="L11" s="153"/>
    </row>
    <row r="12" spans="1:12" ht="27.95" customHeight="1">
      <c r="A12" s="196"/>
      <c r="B12" s="268"/>
      <c r="C12" s="197"/>
      <c r="D12" s="228"/>
      <c r="E12" s="229"/>
      <c r="F12" s="404"/>
      <c r="G12" s="371"/>
      <c r="H12" s="372"/>
      <c r="I12" s="367"/>
      <c r="J12" s="344" t="s">
        <v>11</v>
      </c>
      <c r="K12" s="561" t="str">
        <f>IF('KATADYN GROUP TOTAL'!K12:L12="","",'KATADYN GROUP TOTAL'!K12:O12)</f>
        <v/>
      </c>
      <c r="L12" s="562"/>
    </row>
    <row r="13" spans="1:12" ht="27.95" customHeight="1">
      <c r="A13" s="196"/>
      <c r="B13" s="268"/>
      <c r="C13" s="197"/>
      <c r="D13" s="230"/>
      <c r="E13" s="231"/>
      <c r="F13" s="405"/>
      <c r="G13" s="373"/>
      <c r="H13" s="374"/>
      <c r="I13" s="367"/>
      <c r="J13" s="344" t="s">
        <v>12</v>
      </c>
      <c r="K13" s="555" t="str">
        <f>IF('KATADYN GROUP TOTAL'!K13:L13="","",'KATADYN GROUP TOTAL'!K13:O13)</f>
        <v/>
      </c>
      <c r="L13" s="556"/>
    </row>
    <row r="14" spans="1:12" ht="27.95" customHeight="1">
      <c r="A14" s="196"/>
      <c r="B14" s="268"/>
      <c r="C14" s="197"/>
      <c r="D14" s="230"/>
      <c r="E14" s="231"/>
      <c r="F14" s="406"/>
      <c r="G14" s="373"/>
      <c r="H14" s="374"/>
      <c r="I14" s="367"/>
      <c r="J14" s="345" t="s">
        <v>30</v>
      </c>
      <c r="K14" s="555" t="str">
        <f>IF('KATADYN GROUP TOTAL'!K14:L14="","",'KATADYN GROUP TOTAL'!K14:O14)</f>
        <v/>
      </c>
      <c r="L14" s="556"/>
    </row>
    <row r="15" spans="1:12" ht="7.5" customHeight="1" thickBot="1">
      <c r="A15" s="196"/>
      <c r="B15" s="268"/>
      <c r="C15" s="197"/>
      <c r="D15" s="230"/>
      <c r="E15" s="231"/>
      <c r="F15" s="407"/>
      <c r="G15" s="373"/>
      <c r="H15" s="374"/>
      <c r="I15" s="367"/>
      <c r="J15" s="346"/>
      <c r="K15" s="188"/>
      <c r="L15" s="188"/>
    </row>
    <row r="16" spans="1:12" ht="27.95" customHeight="1" thickTop="1" thickBot="1">
      <c r="A16" s="196"/>
      <c r="B16" s="268"/>
      <c r="C16" s="197"/>
      <c r="D16" s="230"/>
      <c r="E16" s="231"/>
      <c r="F16" s="407"/>
      <c r="G16" s="373"/>
      <c r="H16" s="374"/>
      <c r="I16" s="557" t="s">
        <v>92</v>
      </c>
      <c r="J16" s="558"/>
      <c r="K16" s="504">
        <f>SUM(L20:L68)</f>
        <v>0</v>
      </c>
      <c r="L16" s="505"/>
    </row>
    <row r="17" spans="1:12" ht="6.75" customHeight="1" thickTop="1">
      <c r="C17" s="113"/>
      <c r="D17" s="114"/>
      <c r="E17" s="160"/>
      <c r="F17" s="408"/>
      <c r="G17" s="285"/>
      <c r="H17" s="286"/>
      <c r="I17" s="287"/>
      <c r="J17" s="288"/>
      <c r="K17" s="186"/>
      <c r="L17" s="187"/>
    </row>
    <row r="18" spans="1:12" ht="19.899999999999999" customHeight="1">
      <c r="A18" s="553" t="s">
        <v>93</v>
      </c>
      <c r="B18" s="553"/>
      <c r="C18" s="553"/>
      <c r="D18" s="553"/>
      <c r="E18" s="553"/>
      <c r="F18" s="539" t="s">
        <v>14</v>
      </c>
      <c r="G18" s="539" t="s">
        <v>226</v>
      </c>
      <c r="H18" s="545" t="s">
        <v>38</v>
      </c>
      <c r="I18" s="545" t="s">
        <v>1</v>
      </c>
      <c r="J18" s="543" t="s">
        <v>71</v>
      </c>
      <c r="K18" s="232"/>
      <c r="L18" s="529" t="s">
        <v>13</v>
      </c>
    </row>
    <row r="19" spans="1:12" ht="19.899999999999999" customHeight="1">
      <c r="A19" s="553"/>
      <c r="B19" s="553"/>
      <c r="C19" s="553"/>
      <c r="D19" s="553"/>
      <c r="E19" s="553"/>
      <c r="F19" s="539"/>
      <c r="G19" s="539"/>
      <c r="H19" s="546"/>
      <c r="I19" s="547"/>
      <c r="J19" s="544"/>
      <c r="K19" s="233" t="s">
        <v>31</v>
      </c>
      <c r="L19" s="529"/>
    </row>
    <row r="20" spans="1:12" s="73" customFormat="1" ht="24.2" customHeight="1">
      <c r="A20" s="308"/>
      <c r="B20" s="207" t="s">
        <v>2</v>
      </c>
      <c r="C20" s="303"/>
      <c r="D20" s="69"/>
      <c r="E20" s="70"/>
      <c r="F20" s="364">
        <v>2010000</v>
      </c>
      <c r="G20" s="55">
        <v>7612013201003</v>
      </c>
      <c r="H20" s="53">
        <v>394.95</v>
      </c>
      <c r="I20" s="53">
        <v>236</v>
      </c>
      <c r="J20" s="364">
        <v>6</v>
      </c>
      <c r="K20" s="65"/>
      <c r="L20" s="66" t="str">
        <f>IF(K20="","",K20*I20)</f>
        <v/>
      </c>
    </row>
    <row r="21" spans="1:12" s="73" customFormat="1" ht="24.2" customHeight="1">
      <c r="A21" s="327"/>
      <c r="B21" s="207" t="s">
        <v>215</v>
      </c>
      <c r="C21" s="333"/>
      <c r="D21" s="334"/>
      <c r="E21" s="335"/>
      <c r="F21" s="364">
        <v>8020425</v>
      </c>
      <c r="G21" s="55">
        <v>604375204256</v>
      </c>
      <c r="H21" s="53">
        <v>404.95</v>
      </c>
      <c r="I21" s="53">
        <v>242</v>
      </c>
      <c r="J21" s="364">
        <v>6</v>
      </c>
      <c r="K21" s="65"/>
      <c r="L21" s="66" t="str">
        <f>IF(K21="","",K21*I21)</f>
        <v/>
      </c>
    </row>
    <row r="22" spans="1:12" s="4" customFormat="1" ht="24.2" customHeight="1">
      <c r="A22" s="409"/>
      <c r="B22" s="387"/>
      <c r="C22" s="198" t="s">
        <v>0</v>
      </c>
      <c r="D22" s="48"/>
      <c r="E22" s="49"/>
      <c r="F22" s="364">
        <v>8013619</v>
      </c>
      <c r="G22" s="55">
        <v>604375202009</v>
      </c>
      <c r="H22" s="53">
        <v>234.95</v>
      </c>
      <c r="I22" s="53">
        <v>142</v>
      </c>
      <c r="J22" s="364">
        <v>6</v>
      </c>
      <c r="K22" s="65"/>
      <c r="L22" s="66" t="str">
        <f t="shared" ref="L22:L29" si="0">IF(K22="","",K22*I22)</f>
        <v/>
      </c>
    </row>
    <row r="23" spans="1:12" s="4" customFormat="1" ht="24.2" customHeight="1">
      <c r="A23" s="235"/>
      <c r="B23" s="316" t="s">
        <v>151</v>
      </c>
      <c r="C23" s="199"/>
      <c r="D23" s="48"/>
      <c r="E23" s="49"/>
      <c r="F23" s="364">
        <v>8013450</v>
      </c>
      <c r="G23" s="55">
        <v>604375134508</v>
      </c>
      <c r="H23" s="53">
        <v>26.95</v>
      </c>
      <c r="I23" s="53">
        <v>16</v>
      </c>
      <c r="J23" s="64">
        <v>6</v>
      </c>
      <c r="K23" s="65"/>
      <c r="L23" s="66" t="str">
        <f t="shared" si="0"/>
        <v/>
      </c>
    </row>
    <row r="24" spans="1:12" s="4" customFormat="1" ht="24.2" customHeight="1">
      <c r="A24" s="234"/>
      <c r="B24" s="388"/>
      <c r="C24" s="198" t="s">
        <v>157</v>
      </c>
      <c r="D24" s="48"/>
      <c r="E24" s="49"/>
      <c r="F24" s="364">
        <v>8013624</v>
      </c>
      <c r="G24" s="55">
        <v>604375206540</v>
      </c>
      <c r="H24" s="53">
        <v>16.95</v>
      </c>
      <c r="I24" s="53">
        <v>10</v>
      </c>
      <c r="J24" s="364">
        <v>6</v>
      </c>
      <c r="K24" s="65"/>
      <c r="L24" s="66" t="str">
        <f t="shared" si="0"/>
        <v/>
      </c>
    </row>
    <row r="25" spans="1:12" s="4" customFormat="1" ht="24.2" customHeight="1">
      <c r="A25" s="409"/>
      <c r="B25" s="389" t="s">
        <v>152</v>
      </c>
      <c r="C25" s="200"/>
      <c r="D25" s="50"/>
      <c r="E25" s="51"/>
      <c r="F25" s="364">
        <v>8016389</v>
      </c>
      <c r="G25" s="55">
        <v>7612013163899</v>
      </c>
      <c r="H25" s="53">
        <v>2199.9499999999998</v>
      </c>
      <c r="I25" s="53">
        <v>1500</v>
      </c>
      <c r="J25" s="364">
        <v>1</v>
      </c>
      <c r="K25" s="65"/>
      <c r="L25" s="66" t="str">
        <f t="shared" si="0"/>
        <v/>
      </c>
    </row>
    <row r="26" spans="1:12" s="4" customFormat="1" ht="24.2" customHeight="1">
      <c r="A26" s="409"/>
      <c r="B26" s="387"/>
      <c r="C26" s="198" t="s">
        <v>150</v>
      </c>
      <c r="D26" s="48"/>
      <c r="E26" s="49"/>
      <c r="F26" s="364">
        <v>8018833</v>
      </c>
      <c r="G26" s="55">
        <v>604375188334</v>
      </c>
      <c r="H26" s="53">
        <v>224.95</v>
      </c>
      <c r="I26" s="53">
        <v>135</v>
      </c>
      <c r="J26" s="364">
        <v>1</v>
      </c>
      <c r="K26" s="37"/>
      <c r="L26" s="46" t="str">
        <f t="shared" si="0"/>
        <v/>
      </c>
    </row>
    <row r="27" spans="1:12" s="4" customFormat="1" ht="24.2" customHeight="1">
      <c r="A27" s="409" t="s">
        <v>227</v>
      </c>
      <c r="B27" s="389" t="s">
        <v>153</v>
      </c>
      <c r="C27" s="201"/>
      <c r="D27" s="48"/>
      <c r="E27" s="49"/>
      <c r="F27" s="364">
        <v>2110070</v>
      </c>
      <c r="G27" s="55">
        <v>604375211070</v>
      </c>
      <c r="H27" s="340">
        <v>449.95</v>
      </c>
      <c r="I27" s="340">
        <v>270</v>
      </c>
      <c r="J27" s="364">
        <v>1</v>
      </c>
      <c r="K27" s="37"/>
      <c r="L27" s="46" t="str">
        <f t="shared" si="0"/>
        <v/>
      </c>
    </row>
    <row r="28" spans="1:12" s="4" customFormat="1" ht="24.2" customHeight="1">
      <c r="A28" s="234"/>
      <c r="B28" s="387"/>
      <c r="C28" s="198" t="s">
        <v>154</v>
      </c>
      <c r="D28" s="54"/>
      <c r="E28" s="49"/>
      <c r="F28" s="364">
        <v>20743</v>
      </c>
      <c r="G28" s="55" t="s">
        <v>23</v>
      </c>
      <c r="H28" s="53">
        <v>74.95</v>
      </c>
      <c r="I28" s="53">
        <v>45</v>
      </c>
      <c r="J28" s="364">
        <v>1</v>
      </c>
      <c r="K28" s="37"/>
      <c r="L28" s="46" t="str">
        <f t="shared" si="0"/>
        <v/>
      </c>
    </row>
    <row r="29" spans="1:12" s="4" customFormat="1" ht="24.2" customHeight="1">
      <c r="A29" s="236"/>
      <c r="B29" s="209"/>
      <c r="C29" s="198" t="s">
        <v>155</v>
      </c>
      <c r="D29" s="48"/>
      <c r="E29" s="49"/>
      <c r="F29" s="364">
        <v>20720</v>
      </c>
      <c r="G29" s="55" t="s">
        <v>24</v>
      </c>
      <c r="H29" s="53">
        <v>64.95</v>
      </c>
      <c r="I29" s="53">
        <v>39</v>
      </c>
      <c r="J29" s="364">
        <v>1</v>
      </c>
      <c r="K29" s="37"/>
      <c r="L29" s="46" t="str">
        <f t="shared" si="0"/>
        <v/>
      </c>
    </row>
    <row r="30" spans="1:12" ht="7.5" customHeight="1">
      <c r="A30" s="196"/>
      <c r="B30" s="268"/>
      <c r="C30" s="202"/>
      <c r="D30" s="237"/>
      <c r="E30" s="212"/>
      <c r="F30" s="271"/>
      <c r="G30" s="271"/>
      <c r="H30" s="272"/>
      <c r="I30" s="272"/>
      <c r="J30" s="268"/>
      <c r="K30" s="110"/>
      <c r="L30" s="215"/>
    </row>
    <row r="31" spans="1:12" ht="19.899999999999999" customHeight="1">
      <c r="A31" s="554" t="s">
        <v>94</v>
      </c>
      <c r="B31" s="554"/>
      <c r="C31" s="554"/>
      <c r="D31" s="554"/>
      <c r="E31" s="554"/>
      <c r="F31" s="539" t="s">
        <v>14</v>
      </c>
      <c r="G31" s="539" t="s">
        <v>226</v>
      </c>
      <c r="H31" s="545" t="s">
        <v>38</v>
      </c>
      <c r="I31" s="545" t="s">
        <v>1</v>
      </c>
      <c r="J31" s="543" t="s">
        <v>71</v>
      </c>
      <c r="K31" s="232"/>
      <c r="L31" s="529" t="s">
        <v>13</v>
      </c>
    </row>
    <row r="32" spans="1:12" ht="19.899999999999999" customHeight="1">
      <c r="A32" s="554"/>
      <c r="B32" s="554"/>
      <c r="C32" s="554"/>
      <c r="D32" s="554"/>
      <c r="E32" s="554"/>
      <c r="F32" s="539"/>
      <c r="G32" s="539"/>
      <c r="H32" s="546"/>
      <c r="I32" s="547"/>
      <c r="J32" s="544"/>
      <c r="K32" s="233" t="s">
        <v>31</v>
      </c>
      <c r="L32" s="529"/>
    </row>
    <row r="33" spans="1:12" s="4" customFormat="1" ht="24.2" customHeight="1">
      <c r="A33" s="409"/>
      <c r="B33" s="204" t="s">
        <v>156</v>
      </c>
      <c r="C33" s="203"/>
      <c r="D33" s="48"/>
      <c r="E33" s="49"/>
      <c r="F33" s="364">
        <v>8014931</v>
      </c>
      <c r="G33" s="55">
        <v>604375149311</v>
      </c>
      <c r="H33" s="53">
        <v>119.95</v>
      </c>
      <c r="I33" s="53">
        <v>72</v>
      </c>
      <c r="J33" s="364">
        <v>6</v>
      </c>
      <c r="K33" s="37"/>
      <c r="L33" s="46" t="str">
        <f t="shared" ref="L33:L38" si="1">IF(K33="","",K33*I33)</f>
        <v/>
      </c>
    </row>
    <row r="34" spans="1:12" s="4" customFormat="1" ht="24.2" customHeight="1">
      <c r="A34" s="235"/>
      <c r="B34" s="390"/>
      <c r="C34" s="203" t="s">
        <v>16</v>
      </c>
      <c r="D34" s="48"/>
      <c r="E34" s="49"/>
      <c r="F34" s="364">
        <v>8014933</v>
      </c>
      <c r="G34" s="55">
        <v>604375149335</v>
      </c>
      <c r="H34" s="53">
        <v>54.95</v>
      </c>
      <c r="I34" s="53">
        <v>32</v>
      </c>
      <c r="J34" s="364">
        <v>6</v>
      </c>
      <c r="K34" s="37"/>
      <c r="L34" s="46" t="str">
        <f t="shared" si="1"/>
        <v/>
      </c>
    </row>
    <row r="35" spans="1:12" s="4" customFormat="1" ht="24.2" customHeight="1">
      <c r="A35" s="249"/>
      <c r="B35" s="390"/>
      <c r="C35" s="203" t="s">
        <v>17</v>
      </c>
      <c r="D35" s="48"/>
      <c r="E35" s="49"/>
      <c r="F35" s="364">
        <v>8015035</v>
      </c>
      <c r="G35" s="55">
        <v>604375150355</v>
      </c>
      <c r="H35" s="53">
        <v>16.95</v>
      </c>
      <c r="I35" s="53">
        <v>10</v>
      </c>
      <c r="J35" s="364">
        <v>6</v>
      </c>
      <c r="K35" s="37"/>
      <c r="L35" s="46" t="str">
        <f t="shared" si="1"/>
        <v/>
      </c>
    </row>
    <row r="36" spans="1:12" s="4" customFormat="1" ht="24.2" customHeight="1">
      <c r="A36" s="235"/>
      <c r="B36" s="390"/>
      <c r="C36" s="203" t="s">
        <v>18</v>
      </c>
      <c r="D36" s="48"/>
      <c r="E36" s="49"/>
      <c r="F36" s="364">
        <v>8015036</v>
      </c>
      <c r="G36" s="55">
        <v>604375150362</v>
      </c>
      <c r="H36" s="53">
        <v>16.95</v>
      </c>
      <c r="I36" s="53">
        <v>10</v>
      </c>
      <c r="J36" s="364">
        <v>6</v>
      </c>
      <c r="K36" s="37"/>
      <c r="L36" s="46" t="str">
        <f t="shared" si="1"/>
        <v/>
      </c>
    </row>
    <row r="37" spans="1:12" s="73" customFormat="1" ht="24.2" customHeight="1">
      <c r="A37" s="409"/>
      <c r="B37" s="204" t="s">
        <v>158</v>
      </c>
      <c r="C37" s="205"/>
      <c r="D37" s="69"/>
      <c r="E37" s="70"/>
      <c r="F37" s="364">
        <v>8019857</v>
      </c>
      <c r="G37" s="55">
        <v>604375198579</v>
      </c>
      <c r="H37" s="53">
        <v>99.95</v>
      </c>
      <c r="I37" s="53">
        <v>60</v>
      </c>
      <c r="J37" s="364">
        <v>6</v>
      </c>
      <c r="K37" s="65"/>
      <c r="L37" s="66" t="str">
        <f t="shared" si="1"/>
        <v/>
      </c>
    </row>
    <row r="38" spans="1:12" s="4" customFormat="1" ht="24.2" customHeight="1">
      <c r="A38" s="409"/>
      <c r="B38" s="391" t="s">
        <v>33</v>
      </c>
      <c r="C38" s="199"/>
      <c r="D38" s="48"/>
      <c r="E38" s="49"/>
      <c r="F38" s="364">
        <v>8018270</v>
      </c>
      <c r="G38" s="55">
        <v>604375182707</v>
      </c>
      <c r="H38" s="53">
        <v>89.95</v>
      </c>
      <c r="I38" s="53">
        <v>54</v>
      </c>
      <c r="J38" s="64">
        <v>6</v>
      </c>
      <c r="K38" s="37"/>
      <c r="L38" s="46" t="str">
        <f t="shared" si="1"/>
        <v/>
      </c>
    </row>
    <row r="39" spans="1:12" s="4" customFormat="1" ht="24.2" customHeight="1">
      <c r="A39" s="250"/>
      <c r="B39" s="390"/>
      <c r="C39" s="203" t="s">
        <v>175</v>
      </c>
      <c r="D39" s="48"/>
      <c r="E39" s="49"/>
      <c r="F39" s="364">
        <v>8014644</v>
      </c>
      <c r="G39" s="55">
        <v>604375146440</v>
      </c>
      <c r="H39" s="53">
        <v>54.95</v>
      </c>
      <c r="I39" s="53">
        <v>32</v>
      </c>
      <c r="J39" s="364">
        <v>6</v>
      </c>
      <c r="K39" s="37"/>
      <c r="L39" s="46" t="str">
        <f>IF(K39="","",K39*I39)</f>
        <v/>
      </c>
    </row>
    <row r="40" spans="1:12" s="4" customFormat="1" ht="24.2" customHeight="1">
      <c r="A40" s="410" t="s">
        <v>222</v>
      </c>
      <c r="B40" s="243"/>
      <c r="C40" s="411" t="s">
        <v>228</v>
      </c>
      <c r="D40" s="354"/>
      <c r="E40" s="355"/>
      <c r="F40" s="356">
        <v>8019168</v>
      </c>
      <c r="G40" s="412">
        <v>604375191686</v>
      </c>
      <c r="H40" s="358">
        <v>43.95</v>
      </c>
      <c r="I40" s="358">
        <v>26</v>
      </c>
      <c r="J40" s="413">
        <v>6</v>
      </c>
      <c r="K40" s="359"/>
      <c r="L40" s="360"/>
    </row>
    <row r="41" spans="1:12" s="4" customFormat="1" ht="8.25" customHeight="1">
      <c r="A41" s="206"/>
      <c r="B41" s="275"/>
      <c r="C41" s="206"/>
      <c r="D41" s="238"/>
      <c r="E41" s="206"/>
      <c r="F41" s="375"/>
      <c r="G41" s="375"/>
      <c r="H41" s="376"/>
      <c r="I41" s="376"/>
      <c r="J41" s="347"/>
      <c r="K41" s="110"/>
      <c r="L41" s="215"/>
    </row>
    <row r="42" spans="1:12" ht="19.899999999999999" customHeight="1">
      <c r="A42" s="533" t="s">
        <v>95</v>
      </c>
      <c r="B42" s="534"/>
      <c r="C42" s="534"/>
      <c r="D42" s="534"/>
      <c r="E42" s="535"/>
      <c r="F42" s="539" t="s">
        <v>14</v>
      </c>
      <c r="G42" s="539" t="s">
        <v>226</v>
      </c>
      <c r="H42" s="545" t="s">
        <v>38</v>
      </c>
      <c r="I42" s="545" t="s">
        <v>1</v>
      </c>
      <c r="J42" s="543" t="s">
        <v>71</v>
      </c>
      <c r="K42" s="232"/>
      <c r="L42" s="529" t="s">
        <v>13</v>
      </c>
    </row>
    <row r="43" spans="1:12" ht="19.899999999999999" customHeight="1">
      <c r="A43" s="536"/>
      <c r="B43" s="551"/>
      <c r="C43" s="551"/>
      <c r="D43" s="551"/>
      <c r="E43" s="552"/>
      <c r="F43" s="539"/>
      <c r="G43" s="539"/>
      <c r="H43" s="546"/>
      <c r="I43" s="547"/>
      <c r="J43" s="544"/>
      <c r="K43" s="233" t="s">
        <v>31</v>
      </c>
      <c r="L43" s="529"/>
    </row>
    <row r="44" spans="1:12" s="98" customFormat="1" ht="24.2" customHeight="1">
      <c r="A44" s="235"/>
      <c r="B44" s="207" t="s">
        <v>159</v>
      </c>
      <c r="C44" s="207"/>
      <c r="D44" s="309"/>
      <c r="E44" s="310"/>
      <c r="F44" s="364">
        <v>8020860</v>
      </c>
      <c r="G44" s="55">
        <v>604375208605</v>
      </c>
      <c r="H44" s="53">
        <v>134.94999999999999</v>
      </c>
      <c r="I44" s="53">
        <v>81</v>
      </c>
      <c r="J44" s="64">
        <v>6</v>
      </c>
      <c r="K44" s="91"/>
      <c r="L44" s="92" t="str">
        <f t="shared" ref="L44:L45" si="2">IF(K44="","",K44*I44)</f>
        <v/>
      </c>
    </row>
    <row r="45" spans="1:12" s="314" customFormat="1" ht="24.2" customHeight="1">
      <c r="A45" s="235"/>
      <c r="B45" s="207" t="s">
        <v>160</v>
      </c>
      <c r="C45" s="311"/>
      <c r="D45" s="312"/>
      <c r="E45" s="313"/>
      <c r="F45" s="364">
        <v>8020859</v>
      </c>
      <c r="G45" s="55">
        <v>604375208599</v>
      </c>
      <c r="H45" s="53">
        <v>114.95</v>
      </c>
      <c r="I45" s="53">
        <v>69</v>
      </c>
      <c r="J45" s="64">
        <v>6</v>
      </c>
      <c r="K45" s="65"/>
      <c r="L45" s="66" t="str">
        <f t="shared" si="2"/>
        <v/>
      </c>
    </row>
    <row r="46" spans="1:12" s="73" customFormat="1" ht="24.2" customHeight="1">
      <c r="A46" s="246"/>
      <c r="B46" s="207" t="s">
        <v>64</v>
      </c>
      <c r="C46" s="208"/>
      <c r="D46" s="68"/>
      <c r="E46" s="67"/>
      <c r="F46" s="364">
        <v>8020470</v>
      </c>
      <c r="G46" s="55">
        <v>604375204706</v>
      </c>
      <c r="H46" s="53">
        <v>74.95</v>
      </c>
      <c r="I46" s="53">
        <v>45</v>
      </c>
      <c r="J46" s="64">
        <v>6</v>
      </c>
      <c r="K46" s="65"/>
      <c r="L46" s="66" t="str">
        <f t="shared" ref="L46:L53" si="3">IF(K46="","",K46*I46)</f>
        <v/>
      </c>
    </row>
    <row r="47" spans="1:12" s="73" customFormat="1" ht="24.2" customHeight="1">
      <c r="A47" s="418" t="s">
        <v>222</v>
      </c>
      <c r="B47" s="417" t="s">
        <v>65</v>
      </c>
      <c r="C47" s="414"/>
      <c r="D47" s="415"/>
      <c r="E47" s="416"/>
      <c r="F47" s="356">
        <v>8019640</v>
      </c>
      <c r="G47" s="412">
        <v>604375196407</v>
      </c>
      <c r="H47" s="358">
        <v>64.95</v>
      </c>
      <c r="I47" s="358">
        <v>39</v>
      </c>
      <c r="J47" s="413">
        <v>6</v>
      </c>
      <c r="K47" s="359"/>
      <c r="L47" s="360"/>
    </row>
    <row r="48" spans="1:12" s="339" customFormat="1" ht="24.2" customHeight="1">
      <c r="A48" s="327"/>
      <c r="B48" s="207" t="s">
        <v>216</v>
      </c>
      <c r="C48" s="336"/>
      <c r="D48" s="337"/>
      <c r="E48" s="338"/>
      <c r="F48" s="364">
        <v>8020426</v>
      </c>
      <c r="G48" s="55">
        <v>604375204263</v>
      </c>
      <c r="H48" s="53">
        <v>59.95</v>
      </c>
      <c r="I48" s="53">
        <v>36</v>
      </c>
      <c r="J48" s="64">
        <v>6</v>
      </c>
      <c r="K48" s="320"/>
      <c r="L48" s="321" t="str">
        <f t="shared" ref="L48" si="4">IF(K48="","",K48*I48)</f>
        <v/>
      </c>
    </row>
    <row r="49" spans="1:12" s="73" customFormat="1" ht="24.2" customHeight="1">
      <c r="A49" s="247"/>
      <c r="B49" s="207" t="s">
        <v>66</v>
      </c>
      <c r="C49" s="208"/>
      <c r="D49" s="68"/>
      <c r="E49" s="67"/>
      <c r="F49" s="364">
        <v>8018006</v>
      </c>
      <c r="G49" s="55">
        <v>604375180062</v>
      </c>
      <c r="H49" s="53">
        <v>49.95</v>
      </c>
      <c r="I49" s="53">
        <v>29</v>
      </c>
      <c r="J49" s="64">
        <v>6</v>
      </c>
      <c r="K49" s="65"/>
      <c r="L49" s="66" t="str">
        <f t="shared" si="3"/>
        <v/>
      </c>
    </row>
    <row r="50" spans="1:12" s="73" customFormat="1" ht="24.2" customHeight="1">
      <c r="A50" s="248"/>
      <c r="B50" s="207" t="s">
        <v>67</v>
      </c>
      <c r="C50" s="208"/>
      <c r="D50" s="68"/>
      <c r="E50" s="67"/>
      <c r="F50" s="364">
        <v>8019639</v>
      </c>
      <c r="G50" s="55">
        <v>604375196391</v>
      </c>
      <c r="H50" s="53">
        <v>44.95</v>
      </c>
      <c r="I50" s="53">
        <v>26</v>
      </c>
      <c r="J50" s="64">
        <v>6</v>
      </c>
      <c r="K50" s="65"/>
      <c r="L50" s="66" t="str">
        <f t="shared" si="3"/>
        <v/>
      </c>
    </row>
    <row r="51" spans="1:12" s="4" customFormat="1" ht="24.2" customHeight="1">
      <c r="A51" s="327"/>
      <c r="B51" s="315"/>
      <c r="C51" s="316" t="s">
        <v>217</v>
      </c>
      <c r="D51" s="334"/>
      <c r="E51" s="335"/>
      <c r="F51" s="364">
        <v>8020263</v>
      </c>
      <c r="G51" s="55">
        <v>7612013202635</v>
      </c>
      <c r="H51" s="53">
        <v>33.950000000000003</v>
      </c>
      <c r="I51" s="53">
        <v>20</v>
      </c>
      <c r="J51" s="64">
        <v>6</v>
      </c>
      <c r="K51" s="320"/>
      <c r="L51" s="321" t="str">
        <f t="shared" ref="L51" si="5">IF(K51="","",K51*I51)</f>
        <v/>
      </c>
    </row>
    <row r="52" spans="1:12" s="4" customFormat="1" ht="24.2" customHeight="1">
      <c r="A52" s="247"/>
      <c r="B52" s="209"/>
      <c r="C52" s="210" t="s">
        <v>58</v>
      </c>
      <c r="D52" s="69"/>
      <c r="E52" s="70"/>
      <c r="F52" s="364">
        <v>8019641</v>
      </c>
      <c r="G52" s="55">
        <v>604375196414</v>
      </c>
      <c r="H52" s="53">
        <v>26.95</v>
      </c>
      <c r="I52" s="53">
        <v>16</v>
      </c>
      <c r="J52" s="64">
        <v>6</v>
      </c>
      <c r="K52" s="65"/>
      <c r="L52" s="66" t="str">
        <f t="shared" ref="L52" si="6">IF(K52="","",K52*I52)</f>
        <v/>
      </c>
    </row>
    <row r="53" spans="1:12" s="314" customFormat="1" ht="24.2" customHeight="1">
      <c r="A53" s="246"/>
      <c r="B53" s="315"/>
      <c r="C53" s="316" t="s">
        <v>161</v>
      </c>
      <c r="D53" s="309"/>
      <c r="E53" s="310"/>
      <c r="F53" s="364">
        <v>8020861</v>
      </c>
      <c r="G53" s="55">
        <v>604375208612</v>
      </c>
      <c r="H53" s="53">
        <v>21.95</v>
      </c>
      <c r="I53" s="53">
        <v>13</v>
      </c>
      <c r="J53" s="64">
        <v>6</v>
      </c>
      <c r="K53" s="65"/>
      <c r="L53" s="66" t="str">
        <f t="shared" si="3"/>
        <v/>
      </c>
    </row>
    <row r="54" spans="1:12" s="4" customFormat="1" ht="8.25" customHeight="1">
      <c r="A54" s="211"/>
      <c r="B54" s="392"/>
      <c r="C54" s="212"/>
      <c r="D54" s="239"/>
      <c r="E54" s="212"/>
      <c r="F54" s="271"/>
      <c r="G54" s="377"/>
      <c r="H54" s="272"/>
      <c r="I54" s="272"/>
      <c r="J54" s="278"/>
      <c r="K54" s="180"/>
      <c r="L54" s="240"/>
    </row>
    <row r="55" spans="1:12" ht="19.899999999999999" customHeight="1">
      <c r="A55" s="533" t="s">
        <v>96</v>
      </c>
      <c r="B55" s="534"/>
      <c r="C55" s="534"/>
      <c r="D55" s="534"/>
      <c r="E55" s="535"/>
      <c r="F55" s="539" t="s">
        <v>14</v>
      </c>
      <c r="G55" s="539" t="s">
        <v>226</v>
      </c>
      <c r="H55" s="545" t="s">
        <v>38</v>
      </c>
      <c r="I55" s="545" t="s">
        <v>1</v>
      </c>
      <c r="J55" s="543" t="s">
        <v>71</v>
      </c>
      <c r="K55" s="232"/>
      <c r="L55" s="529" t="s">
        <v>13</v>
      </c>
    </row>
    <row r="56" spans="1:12" ht="19.899999999999999" customHeight="1">
      <c r="A56" s="536"/>
      <c r="B56" s="537"/>
      <c r="C56" s="537"/>
      <c r="D56" s="537"/>
      <c r="E56" s="538"/>
      <c r="F56" s="539"/>
      <c r="G56" s="539"/>
      <c r="H56" s="546"/>
      <c r="I56" s="547"/>
      <c r="J56" s="544"/>
      <c r="K56" s="233" t="s">
        <v>31</v>
      </c>
      <c r="L56" s="529"/>
    </row>
    <row r="57" spans="1:12" s="4" customFormat="1" ht="24.2" customHeight="1">
      <c r="A57" s="235"/>
      <c r="B57" s="548" t="s">
        <v>105</v>
      </c>
      <c r="C57" s="549"/>
      <c r="D57" s="549"/>
      <c r="E57" s="550"/>
      <c r="F57" s="364" t="s">
        <v>107</v>
      </c>
      <c r="G57" s="55">
        <v>899321000130</v>
      </c>
      <c r="H57" s="317">
        <v>129.94999999999999</v>
      </c>
      <c r="I57" s="317">
        <v>77</v>
      </c>
      <c r="J57" s="364">
        <v>6</v>
      </c>
      <c r="K57" s="37"/>
      <c r="L57" s="46" t="str">
        <f t="shared" ref="L57:L59" si="7">IF(K57="","",K57*I57)</f>
        <v/>
      </c>
    </row>
    <row r="58" spans="1:12" s="4" customFormat="1" ht="24.2" customHeight="1">
      <c r="A58" s="235"/>
      <c r="B58" s="241" t="s">
        <v>102</v>
      </c>
      <c r="C58" s="212"/>
      <c r="D58" s="56"/>
      <c r="E58" s="242"/>
      <c r="F58" s="364" t="s">
        <v>108</v>
      </c>
      <c r="G58" s="55">
        <v>899321000857</v>
      </c>
      <c r="H58" s="317">
        <v>119.95</v>
      </c>
      <c r="I58" s="317">
        <v>70</v>
      </c>
      <c r="J58" s="364">
        <v>6</v>
      </c>
      <c r="K58" s="37"/>
      <c r="L58" s="46" t="str">
        <f t="shared" si="7"/>
        <v/>
      </c>
    </row>
    <row r="59" spans="1:12" s="73" customFormat="1" ht="24.2" customHeight="1">
      <c r="A59" s="235"/>
      <c r="B59" s="530" t="s">
        <v>103</v>
      </c>
      <c r="C59" s="531"/>
      <c r="D59" s="531"/>
      <c r="E59" s="532"/>
      <c r="F59" s="364" t="s">
        <v>109</v>
      </c>
      <c r="G59" s="55">
        <v>604375204768</v>
      </c>
      <c r="H59" s="317">
        <v>109.95</v>
      </c>
      <c r="I59" s="317">
        <v>64</v>
      </c>
      <c r="J59" s="64">
        <v>6</v>
      </c>
      <c r="K59" s="65"/>
      <c r="L59" s="66" t="str">
        <f t="shared" si="7"/>
        <v/>
      </c>
    </row>
    <row r="60" spans="1:12" s="93" customFormat="1" ht="24.2" customHeight="1">
      <c r="A60" s="327"/>
      <c r="B60" s="393" t="s">
        <v>209</v>
      </c>
      <c r="C60" s="328"/>
      <c r="D60" s="329"/>
      <c r="E60" s="330"/>
      <c r="F60" s="364" t="s">
        <v>176</v>
      </c>
      <c r="G60" s="55">
        <v>604375210257</v>
      </c>
      <c r="H60" s="317">
        <v>99.95</v>
      </c>
      <c r="I60" s="317">
        <v>58</v>
      </c>
      <c r="J60" s="64">
        <v>6</v>
      </c>
      <c r="K60" s="320"/>
      <c r="L60" s="321" t="str">
        <f t="shared" ref="L60" si="8">IF(K60="","",K60*I60)</f>
        <v/>
      </c>
    </row>
    <row r="61" spans="1:12" s="73" customFormat="1" ht="24.2" customHeight="1">
      <c r="A61" s="418" t="s">
        <v>222</v>
      </c>
      <c r="B61" s="419" t="s">
        <v>104</v>
      </c>
      <c r="C61" s="411"/>
      <c r="D61" s="354"/>
      <c r="E61" s="355"/>
      <c r="F61" s="356" t="s">
        <v>110</v>
      </c>
      <c r="G61" s="412">
        <v>899321000741</v>
      </c>
      <c r="H61" s="420">
        <v>74.95</v>
      </c>
      <c r="I61" s="420">
        <v>45</v>
      </c>
      <c r="J61" s="413">
        <v>6</v>
      </c>
      <c r="K61" s="359"/>
      <c r="L61" s="360"/>
    </row>
    <row r="62" spans="1:12" s="73" customFormat="1" ht="24.2" customHeight="1">
      <c r="A62" s="235"/>
      <c r="B62" s="243"/>
      <c r="C62" s="213" t="s">
        <v>62</v>
      </c>
      <c r="D62" s="88"/>
      <c r="E62" s="89"/>
      <c r="F62" s="90" t="s">
        <v>111</v>
      </c>
      <c r="G62" s="55">
        <v>899321000451</v>
      </c>
      <c r="H62" s="317">
        <v>29.95</v>
      </c>
      <c r="I62" s="317">
        <v>18</v>
      </c>
      <c r="J62" s="64" t="s">
        <v>68</v>
      </c>
      <c r="K62" s="65"/>
      <c r="L62" s="66" t="str">
        <f>IF(K62="","",K62*I62)</f>
        <v/>
      </c>
    </row>
    <row r="63" spans="1:12" s="73" customFormat="1" ht="24.2" customHeight="1">
      <c r="A63" s="235"/>
      <c r="B63" s="243"/>
      <c r="C63" s="213" t="s">
        <v>63</v>
      </c>
      <c r="D63" s="88"/>
      <c r="E63" s="89"/>
      <c r="F63" s="90" t="s">
        <v>112</v>
      </c>
      <c r="G63" s="55">
        <v>899321000031</v>
      </c>
      <c r="H63" s="317">
        <v>19.95</v>
      </c>
      <c r="I63" s="317">
        <v>12</v>
      </c>
      <c r="J63" s="64">
        <v>6</v>
      </c>
      <c r="K63" s="65"/>
      <c r="L63" s="66" t="str">
        <f>IF(K63="","",K63*I63)</f>
        <v/>
      </c>
    </row>
    <row r="64" spans="1:12" s="4" customFormat="1" ht="8.25" customHeight="1">
      <c r="A64" s="206"/>
      <c r="B64" s="275"/>
      <c r="C64" s="206"/>
      <c r="D64" s="238"/>
      <c r="E64" s="206"/>
      <c r="F64" s="375"/>
      <c r="G64" s="375"/>
      <c r="H64" s="378"/>
      <c r="I64" s="378"/>
      <c r="J64" s="347"/>
      <c r="K64" s="110"/>
      <c r="L64" s="215"/>
    </row>
    <row r="65" spans="1:12" ht="19.899999999999999" customHeight="1">
      <c r="A65" s="533" t="s">
        <v>106</v>
      </c>
      <c r="B65" s="534"/>
      <c r="C65" s="534"/>
      <c r="D65" s="534"/>
      <c r="E65" s="535"/>
      <c r="F65" s="539" t="s">
        <v>14</v>
      </c>
      <c r="G65" s="539" t="s">
        <v>226</v>
      </c>
      <c r="H65" s="540" t="s">
        <v>38</v>
      </c>
      <c r="I65" s="540" t="s">
        <v>1</v>
      </c>
      <c r="J65" s="543" t="s">
        <v>71</v>
      </c>
      <c r="K65" s="59"/>
      <c r="L65" s="529" t="s">
        <v>13</v>
      </c>
    </row>
    <row r="66" spans="1:12" ht="19.899999999999999" customHeight="1">
      <c r="A66" s="536"/>
      <c r="B66" s="537"/>
      <c r="C66" s="537"/>
      <c r="D66" s="537"/>
      <c r="E66" s="538"/>
      <c r="F66" s="539"/>
      <c r="G66" s="539"/>
      <c r="H66" s="541"/>
      <c r="I66" s="542"/>
      <c r="J66" s="544"/>
      <c r="K66" s="60" t="s">
        <v>31</v>
      </c>
      <c r="L66" s="529"/>
    </row>
    <row r="67" spans="1:12" s="4" customFormat="1" ht="24.2" customHeight="1">
      <c r="A67" s="244"/>
      <c r="B67" s="316" t="s">
        <v>15</v>
      </c>
      <c r="C67" s="199"/>
      <c r="D67" s="48"/>
      <c r="E67" s="49"/>
      <c r="F67" s="364">
        <v>8013692</v>
      </c>
      <c r="G67" s="55">
        <v>604375136922</v>
      </c>
      <c r="H67" s="53">
        <v>15.95</v>
      </c>
      <c r="I67" s="53">
        <v>9</v>
      </c>
      <c r="J67" s="64">
        <v>12</v>
      </c>
      <c r="K67" s="37"/>
      <c r="L67" s="46" t="str">
        <f>IF(K67="","",K67*I67)</f>
        <v/>
      </c>
    </row>
    <row r="68" spans="1:12" s="4" customFormat="1" ht="24.2" customHeight="1">
      <c r="A68" s="245"/>
      <c r="B68" s="316" t="s">
        <v>19</v>
      </c>
      <c r="C68" s="199"/>
      <c r="D68" s="48"/>
      <c r="E68" s="49"/>
      <c r="F68" s="364">
        <v>8014996</v>
      </c>
      <c r="G68" s="55">
        <v>604375149960</v>
      </c>
      <c r="H68" s="53">
        <v>11.95</v>
      </c>
      <c r="I68" s="53">
        <v>7</v>
      </c>
      <c r="J68" s="64">
        <v>12</v>
      </c>
      <c r="K68" s="37"/>
      <c r="L68" s="46" t="str">
        <f>IF(K68="","",K68*I68)</f>
        <v/>
      </c>
    </row>
    <row r="69" spans="1:12" ht="23.1" customHeight="1">
      <c r="A69" s="214" t="s">
        <v>25</v>
      </c>
      <c r="B69" s="274"/>
      <c r="C69" s="216"/>
      <c r="D69" s="251"/>
      <c r="E69" s="216"/>
      <c r="F69" s="375"/>
      <c r="G69" s="376"/>
      <c r="H69" s="376"/>
      <c r="I69" s="379"/>
      <c r="J69" s="348"/>
      <c r="K69" s="110"/>
      <c r="L69" s="252"/>
    </row>
    <row r="70" spans="1:12" ht="23.1" customHeight="1">
      <c r="A70" s="217" t="s">
        <v>59</v>
      </c>
      <c r="B70" s="394"/>
      <c r="C70" s="218"/>
      <c r="D70" s="218"/>
      <c r="E70" s="218"/>
      <c r="F70" s="367"/>
      <c r="G70" s="380"/>
      <c r="H70" s="380"/>
      <c r="I70" s="381"/>
      <c r="J70" s="349"/>
      <c r="K70" s="110"/>
      <c r="L70" s="252"/>
    </row>
    <row r="71" spans="1:12" ht="23.1" customHeight="1">
      <c r="A71" s="219"/>
      <c r="B71" s="395"/>
      <c r="C71" s="220"/>
      <c r="D71" s="220"/>
      <c r="E71" s="220"/>
      <c r="F71" s="367"/>
      <c r="G71" s="380"/>
      <c r="H71" s="380"/>
      <c r="I71" s="381"/>
      <c r="J71" s="349"/>
      <c r="K71" s="110"/>
      <c r="L71" s="252"/>
    </row>
    <row r="72" spans="1:12" ht="24.2" customHeight="1">
      <c r="A72" s="219" t="s">
        <v>20</v>
      </c>
      <c r="B72" s="396"/>
      <c r="C72" s="221"/>
      <c r="D72" s="221"/>
      <c r="E72" s="221"/>
      <c r="F72" s="367"/>
      <c r="G72" s="380"/>
      <c r="H72" s="380"/>
      <c r="I72" s="381"/>
      <c r="J72" s="349"/>
      <c r="K72" s="110"/>
      <c r="L72" s="252"/>
    </row>
    <row r="73" spans="1:12" ht="24.2" customHeight="1">
      <c r="A73" s="222" t="s">
        <v>97</v>
      </c>
      <c r="B73" s="269"/>
      <c r="C73" s="223"/>
      <c r="D73" s="223"/>
      <c r="E73" s="223"/>
      <c r="F73" s="367"/>
      <c r="G73" s="380"/>
      <c r="H73" s="380"/>
      <c r="I73" s="381"/>
      <c r="J73" s="349"/>
      <c r="K73" s="110"/>
      <c r="L73" s="252"/>
    </row>
    <row r="74" spans="1:12" ht="24.2" customHeight="1">
      <c r="A74" s="222" t="s">
        <v>98</v>
      </c>
      <c r="B74" s="269"/>
      <c r="C74" s="202"/>
      <c r="D74" s="202"/>
      <c r="E74" s="202"/>
      <c r="F74" s="367"/>
      <c r="G74" s="380"/>
      <c r="H74" s="380"/>
      <c r="I74" s="381"/>
      <c r="J74" s="349"/>
      <c r="K74" s="110"/>
      <c r="L74" s="252"/>
    </row>
    <row r="75" spans="1:12" ht="24.2" customHeight="1">
      <c r="A75" s="222" t="s">
        <v>119</v>
      </c>
      <c r="B75" s="268"/>
      <c r="C75" s="224"/>
      <c r="D75" s="253"/>
      <c r="E75" s="196"/>
      <c r="F75" s="367"/>
      <c r="G75" s="380"/>
      <c r="H75" s="380"/>
      <c r="I75" s="381"/>
      <c r="J75" s="349"/>
      <c r="K75" s="110"/>
      <c r="L75" s="252"/>
    </row>
    <row r="76" spans="1:12" ht="24.2" customHeight="1">
      <c r="A76" s="225" t="s">
        <v>21</v>
      </c>
      <c r="B76" s="268"/>
      <c r="C76" s="226"/>
      <c r="D76" s="253"/>
      <c r="E76" s="196"/>
      <c r="F76" s="367"/>
      <c r="G76" s="380"/>
      <c r="H76" s="380"/>
      <c r="I76" s="381"/>
      <c r="J76" s="349"/>
      <c r="K76" s="110"/>
      <c r="L76" s="252"/>
    </row>
    <row r="77" spans="1:12" ht="24.2" customHeight="1">
      <c r="A77" s="466" t="s">
        <v>240</v>
      </c>
      <c r="D77" s="254"/>
      <c r="E77" s="112"/>
      <c r="F77" s="292"/>
      <c r="G77" s="293"/>
      <c r="H77" s="293"/>
      <c r="I77" s="294"/>
      <c r="J77" s="295"/>
      <c r="K77" s="110"/>
      <c r="L77" s="252"/>
    </row>
    <row r="78" spans="1:12" ht="24.2" customHeight="1"/>
    <row r="79" spans="1:12" ht="7.5" customHeight="1"/>
    <row r="80" spans="1:12" ht="20.100000000000001" customHeight="1"/>
    <row r="81" ht="20.100000000000001" customHeight="1"/>
    <row r="82" ht="24.2" customHeight="1"/>
    <row r="83" ht="24.2" customHeight="1"/>
    <row r="84" ht="7.5" customHeight="1"/>
    <row r="85" ht="39.950000000000003" customHeight="1"/>
    <row r="86" ht="24.2" customHeight="1"/>
    <row r="87" ht="24.2" customHeight="1"/>
    <row r="88" ht="24.2" customHeight="1"/>
    <row r="89" ht="7.5" customHeight="1"/>
    <row r="90" ht="39.950000000000003" customHeight="1"/>
    <row r="91" ht="24.2" customHeight="1"/>
    <row r="92" ht="24.2" customHeight="1"/>
    <row r="93" ht="24.2" customHeight="1"/>
    <row r="94" ht="24.2" customHeight="1"/>
    <row r="95" ht="7.5" customHeight="1"/>
    <row r="96" ht="39.950000000000003" customHeight="1"/>
    <row r="97" ht="24.2" customHeight="1"/>
    <row r="98" ht="24.2" customHeight="1"/>
    <row r="99" ht="24.2" customHeight="1"/>
    <row r="100" ht="24.2" customHeight="1"/>
    <row r="101" ht="24.2" customHeight="1"/>
    <row r="102" ht="24.2" customHeight="1"/>
    <row r="103" ht="24.2" customHeight="1"/>
    <row r="104" ht="7.5" customHeight="1"/>
    <row r="105" ht="39.950000000000003" customHeight="1"/>
    <row r="106" ht="24.2" customHeight="1"/>
    <row r="107" ht="24.2" customHeight="1"/>
    <row r="108" ht="24.2" customHeight="1"/>
    <row r="109" ht="24.2" customHeight="1"/>
    <row r="110" ht="24.2" customHeight="1"/>
    <row r="111" ht="24.2" customHeight="1"/>
    <row r="112" ht="24.2" customHeight="1"/>
    <row r="113" spans="13:13" ht="24.2" customHeight="1"/>
    <row r="114" spans="13:13" ht="24.2" customHeight="1"/>
    <row r="115" spans="13:13" ht="24.2" customHeight="1"/>
    <row r="116" spans="13:13" ht="24.2" customHeight="1"/>
    <row r="117" spans="13:13" ht="24.2" customHeight="1"/>
    <row r="118" spans="13:13" ht="7.5" customHeight="1"/>
    <row r="119" spans="13:13" ht="33" customHeight="1"/>
    <row r="120" spans="13:13" ht="24.2" customHeight="1"/>
    <row r="121" spans="13:13" ht="24.2" customHeight="1"/>
    <row r="122" spans="13:13" ht="24.2" customHeight="1"/>
    <row r="123" spans="13:13" ht="24.2" customHeight="1"/>
    <row r="124" spans="13:13" ht="24.2" customHeight="1"/>
    <row r="125" spans="13:13" ht="24.2" customHeight="1"/>
    <row r="126" spans="13:13" ht="24.2" customHeight="1"/>
    <row r="127" spans="13:13" ht="24.2" customHeight="1"/>
    <row r="128" spans="13:13" ht="24.2" customHeight="1">
      <c r="M128" s="3"/>
    </row>
    <row r="129" hidden="1"/>
    <row r="130" ht="24" customHeight="1"/>
    <row r="131" ht="24" customHeight="1"/>
    <row r="132" ht="24" customHeight="1"/>
    <row r="133" ht="24" customHeight="1"/>
    <row r="134" ht="17.25" customHeight="1"/>
    <row r="135" ht="17.25" customHeight="1"/>
  </sheetData>
  <mergeCells count="56">
    <mergeCell ref="D4:H4"/>
    <mergeCell ref="K12:L12"/>
    <mergeCell ref="J4:L4"/>
    <mergeCell ref="D5:H5"/>
    <mergeCell ref="D6:H6"/>
    <mergeCell ref="D7:H7"/>
    <mergeCell ref="J10:L10"/>
    <mergeCell ref="D8:H8"/>
    <mergeCell ref="D10:H10"/>
    <mergeCell ref="J5:L5"/>
    <mergeCell ref="K14:L14"/>
    <mergeCell ref="F18:F19"/>
    <mergeCell ref="I16:J16"/>
    <mergeCell ref="K16:L16"/>
    <mergeCell ref="J6:L6"/>
    <mergeCell ref="J7:L7"/>
    <mergeCell ref="J8:L8"/>
    <mergeCell ref="D9:H9"/>
    <mergeCell ref="J9:L9"/>
    <mergeCell ref="K13:L13"/>
    <mergeCell ref="A42:E43"/>
    <mergeCell ref="A18:E19"/>
    <mergeCell ref="F42:F43"/>
    <mergeCell ref="G18:G19"/>
    <mergeCell ref="H42:H43"/>
    <mergeCell ref="G42:G43"/>
    <mergeCell ref="A31:E32"/>
    <mergeCell ref="F31:F32"/>
    <mergeCell ref="H31:H32"/>
    <mergeCell ref="L42:L43"/>
    <mergeCell ref="L55:L56"/>
    <mergeCell ref="J18:J19"/>
    <mergeCell ref="G31:G32"/>
    <mergeCell ref="L31:L32"/>
    <mergeCell ref="H18:H19"/>
    <mergeCell ref="L18:L19"/>
    <mergeCell ref="J42:J43"/>
    <mergeCell ref="I42:I43"/>
    <mergeCell ref="J31:J32"/>
    <mergeCell ref="I18:I19"/>
    <mergeCell ref="I31:I32"/>
    <mergeCell ref="L65:L66"/>
    <mergeCell ref="B59:E59"/>
    <mergeCell ref="A55:E56"/>
    <mergeCell ref="A65:E66"/>
    <mergeCell ref="F65:F66"/>
    <mergeCell ref="G65:G66"/>
    <mergeCell ref="H65:H66"/>
    <mergeCell ref="I65:I66"/>
    <mergeCell ref="J65:J66"/>
    <mergeCell ref="F55:F56"/>
    <mergeCell ref="G55:G56"/>
    <mergeCell ref="H55:H56"/>
    <mergeCell ref="I55:I56"/>
    <mergeCell ref="J55:J56"/>
    <mergeCell ref="B57:E57"/>
  </mergeCells>
  <phoneticPr fontId="0" type="noConversion"/>
  <conditionalFormatting sqref="K20 K33:K36 K54 K67:K68 K38:K40 K22:K24">
    <cfRule type="expression" dxfId="57" priority="41" stopIfTrue="1">
      <formula>#REF!&lt;&gt;0</formula>
    </cfRule>
  </conditionalFormatting>
  <conditionalFormatting sqref="K40">
    <cfRule type="expression" dxfId="56" priority="23" stopIfTrue="1">
      <formula>#REF!&lt;&gt;0</formula>
    </cfRule>
  </conditionalFormatting>
  <conditionalFormatting sqref="K50:K51 K53">
    <cfRule type="expression" dxfId="55" priority="21" stopIfTrue="1">
      <formula>#REF!&lt;&gt;0</formula>
    </cfRule>
  </conditionalFormatting>
  <conditionalFormatting sqref="K37">
    <cfRule type="expression" dxfId="54" priority="20" stopIfTrue="1">
      <formula>#REF!&lt;&gt;0</formula>
    </cfRule>
  </conditionalFormatting>
  <conditionalFormatting sqref="K49">
    <cfRule type="expression" dxfId="53" priority="19" stopIfTrue="1">
      <formula>#REF!&lt;&gt;0</formula>
    </cfRule>
  </conditionalFormatting>
  <conditionalFormatting sqref="K47:K48">
    <cfRule type="expression" dxfId="52" priority="18" stopIfTrue="1">
      <formula>#REF!&lt;&gt;0</formula>
    </cfRule>
  </conditionalFormatting>
  <conditionalFormatting sqref="K46">
    <cfRule type="expression" dxfId="51" priority="17" stopIfTrue="1">
      <formula>#REF!&lt;&gt;0</formula>
    </cfRule>
  </conditionalFormatting>
  <conditionalFormatting sqref="K44:K45">
    <cfRule type="expression" dxfId="50" priority="5" stopIfTrue="1">
      <formula>#REF!&lt;&gt;0</formula>
    </cfRule>
  </conditionalFormatting>
  <conditionalFormatting sqref="K52">
    <cfRule type="expression" dxfId="49" priority="4" stopIfTrue="1">
      <formula>#REF!&lt;&gt;0</formula>
    </cfRule>
  </conditionalFormatting>
  <conditionalFormatting sqref="K21">
    <cfRule type="expression" dxfId="48" priority="3" stopIfTrue="1">
      <formula>#REF!&lt;&gt;0</formula>
    </cfRule>
  </conditionalFormatting>
  <conditionalFormatting sqref="K48">
    <cfRule type="expression" dxfId="47" priority="2" stopIfTrue="1">
      <formula>#REF!&lt;&gt;0</formula>
    </cfRule>
  </conditionalFormatting>
  <conditionalFormatting sqref="K51">
    <cfRule type="expression" dxfId="46" priority="1" stopIfTrue="1">
      <formula>#REF!&lt;&gt;0</formula>
    </cfRule>
  </conditionalFormatting>
  <hyperlinks>
    <hyperlink ref="A77" r:id="rId1" xr:uid="{42B50A46-FE82-4547-BF2C-A2FF6AEE5CCC}"/>
  </hyperlinks>
  <printOptions horizontalCentered="1" verticalCentered="1"/>
  <pageMargins left="0.80208333333333337" right="0.5" top="0.5" bottom="0.5" header="0" footer="0"/>
  <pageSetup scale="36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63"/>
  <sheetViews>
    <sheetView view="pageBreakPreview" zoomScale="80" zoomScaleNormal="80" zoomScaleSheetLayoutView="80" zoomScalePageLayoutView="36" workbookViewId="0">
      <selection activeCell="L2" sqref="L2"/>
    </sheetView>
  </sheetViews>
  <sheetFormatPr defaultRowHeight="12.75"/>
  <cols>
    <col min="1" max="1" width="8" customWidth="1"/>
    <col min="2" max="2" width="2.7109375" style="87" customWidth="1"/>
    <col min="3" max="3" width="3.85546875" style="87" customWidth="1"/>
    <col min="4" max="4" width="6.140625" style="87" customWidth="1"/>
    <col min="5" max="5" width="52.7109375" style="87" customWidth="1"/>
    <col min="6" max="8" width="20.7109375" style="458" customWidth="1"/>
    <col min="9" max="9" width="20.7109375" style="87" customWidth="1"/>
    <col min="10" max="12" width="20.7109375" customWidth="1"/>
  </cols>
  <sheetData>
    <row r="1" spans="1:12" ht="43.5" customHeight="1">
      <c r="A1" s="255"/>
      <c r="B1" s="421"/>
      <c r="C1" s="291"/>
      <c r="D1" s="280"/>
      <c r="E1" s="280"/>
      <c r="F1" s="292"/>
      <c r="G1" s="422"/>
      <c r="H1" s="351"/>
      <c r="I1" s="351"/>
      <c r="J1" s="109"/>
      <c r="K1" s="110"/>
      <c r="L1" s="111" t="s">
        <v>224</v>
      </c>
    </row>
    <row r="2" spans="1:12" ht="23.1" customHeight="1">
      <c r="A2" s="255"/>
      <c r="B2" s="421"/>
      <c r="C2" s="291"/>
      <c r="D2" s="280"/>
      <c r="E2" s="280"/>
      <c r="F2" s="292"/>
      <c r="G2" s="423"/>
      <c r="H2" s="293"/>
      <c r="I2" s="295"/>
      <c r="J2" s="117"/>
      <c r="K2" s="110"/>
      <c r="L2" s="118" t="s">
        <v>225</v>
      </c>
    </row>
    <row r="3" spans="1:12" ht="23.1" customHeight="1">
      <c r="A3" s="255"/>
      <c r="B3" s="421"/>
      <c r="C3" s="291"/>
      <c r="D3" s="280"/>
      <c r="E3" s="280"/>
      <c r="F3" s="292"/>
      <c r="G3" s="424"/>
      <c r="H3" s="293"/>
      <c r="I3" s="295"/>
      <c r="J3" s="117"/>
      <c r="K3" s="110"/>
      <c r="L3" s="118"/>
    </row>
    <row r="4" spans="1:12" ht="27.95" customHeight="1">
      <c r="A4" s="112" t="s">
        <v>5</v>
      </c>
      <c r="B4" s="280"/>
      <c r="C4" s="281"/>
      <c r="D4" s="570" t="str">
        <f>IF('KATADYN GROUP TOTAL'!D4:H4="","",'KATADYN GROUP TOTAL'!D4:H4)</f>
        <v/>
      </c>
      <c r="E4" s="569"/>
      <c r="F4" s="569"/>
      <c r="G4" s="569"/>
      <c r="H4" s="569"/>
      <c r="I4" s="425" t="s">
        <v>6</v>
      </c>
      <c r="J4" s="568" t="str">
        <f>IF('KATADYN GROUP TOTAL'!J4:L4="","",'KATADYN GROUP TOTAL'!J4:N4)</f>
        <v/>
      </c>
      <c r="K4" s="568"/>
      <c r="L4" s="568"/>
    </row>
    <row r="5" spans="1:12" ht="27.95" customHeight="1">
      <c r="A5" s="112" t="s">
        <v>3</v>
      </c>
      <c r="B5" s="280"/>
      <c r="C5" s="281"/>
      <c r="D5" s="569" t="str">
        <f>IF('KATADYN GROUP TOTAL'!D5:H5="","",'KATADYN GROUP TOTAL'!D5:H5)</f>
        <v/>
      </c>
      <c r="E5" s="569"/>
      <c r="F5" s="569"/>
      <c r="G5" s="569"/>
      <c r="H5" s="569"/>
      <c r="I5" s="425" t="s">
        <v>7</v>
      </c>
      <c r="J5" s="568" t="str">
        <f>IF('KATADYN GROUP TOTAL'!J5:L5="","",'KATADYN GROUP TOTAL'!J5:N5)</f>
        <v/>
      </c>
      <c r="K5" s="568"/>
      <c r="L5" s="568"/>
    </row>
    <row r="6" spans="1:12" ht="27.95" customHeight="1">
      <c r="A6" s="112"/>
      <c r="B6" s="280"/>
      <c r="C6" s="281"/>
      <c r="D6" s="569" t="str">
        <f>IF('KATADYN GROUP TOTAL'!D6:H6="","",'KATADYN GROUP TOTAL'!D6:H6)</f>
        <v/>
      </c>
      <c r="E6" s="569"/>
      <c r="F6" s="569"/>
      <c r="G6" s="569"/>
      <c r="H6" s="569"/>
      <c r="I6" s="425"/>
      <c r="J6" s="568" t="str">
        <f>IF('KATADYN GROUP TOTAL'!J6:L6="","",'KATADYN GROUP TOTAL'!J6:N6)</f>
        <v/>
      </c>
      <c r="K6" s="568"/>
      <c r="L6" s="568"/>
    </row>
    <row r="7" spans="1:12" ht="27.95" customHeight="1">
      <c r="A7" s="112"/>
      <c r="B7" s="280"/>
      <c r="C7" s="281"/>
      <c r="D7" s="569" t="str">
        <f>IF('KATADYN GROUP TOTAL'!D7:H7="","",'KATADYN GROUP TOTAL'!D7:H7)</f>
        <v/>
      </c>
      <c r="E7" s="569"/>
      <c r="F7" s="569"/>
      <c r="G7" s="569"/>
      <c r="H7" s="569"/>
      <c r="I7" s="425"/>
      <c r="J7" s="568" t="str">
        <f>IF('KATADYN GROUP TOTAL'!J7:L7="","",'KATADYN GROUP TOTAL'!J7:N7)</f>
        <v/>
      </c>
      <c r="K7" s="568"/>
      <c r="L7" s="568"/>
    </row>
    <row r="8" spans="1:12" ht="27.95" customHeight="1">
      <c r="A8" s="112"/>
      <c r="B8" s="280"/>
      <c r="C8" s="281"/>
      <c r="D8" s="569" t="str">
        <f>IF('KATADYN GROUP TOTAL'!D8:H8="","",'KATADYN GROUP TOTAL'!D8:H8)</f>
        <v/>
      </c>
      <c r="E8" s="569"/>
      <c r="F8" s="569"/>
      <c r="G8" s="569"/>
      <c r="H8" s="569"/>
      <c r="I8" s="425"/>
      <c r="J8" s="568" t="str">
        <f>IF('KATADYN GROUP TOTAL'!J8:L8="","",'KATADYN GROUP TOTAL'!J8:N8)</f>
        <v/>
      </c>
      <c r="K8" s="568"/>
      <c r="L8" s="568"/>
    </row>
    <row r="9" spans="1:12" ht="27.95" customHeight="1">
      <c r="A9" s="112" t="s">
        <v>4</v>
      </c>
      <c r="B9" s="280"/>
      <c r="C9" s="281"/>
      <c r="D9" s="582" t="str">
        <f>IF('KATADYN GROUP TOTAL'!D9:H9="","",'KATADYN GROUP TOTAL'!D9:H9)</f>
        <v/>
      </c>
      <c r="E9" s="582"/>
      <c r="F9" s="582"/>
      <c r="G9" s="582"/>
      <c r="H9" s="582"/>
      <c r="I9" s="425" t="s">
        <v>8</v>
      </c>
      <c r="J9" s="568" t="str">
        <f>IF('KATADYN GROUP TOTAL'!J9:L9="","",'KATADYN GROUP TOTAL'!J9:N9)</f>
        <v/>
      </c>
      <c r="K9" s="568"/>
      <c r="L9" s="568"/>
    </row>
    <row r="10" spans="1:12" ht="27.95" customHeight="1">
      <c r="A10" s="112" t="s">
        <v>32</v>
      </c>
      <c r="B10" s="280"/>
      <c r="C10" s="281"/>
      <c r="D10" s="579" t="str">
        <f>IF('KATADYN GROUP TOTAL'!D10:H10="","",'KATADYN GROUP TOTAL'!D10:H10)</f>
        <v/>
      </c>
      <c r="E10" s="579"/>
      <c r="F10" s="579"/>
      <c r="G10" s="579"/>
      <c r="H10" s="579"/>
      <c r="I10" s="426" t="s">
        <v>10</v>
      </c>
      <c r="J10" s="568" t="str">
        <f>IF('KATADYN GROUP TOTAL'!J10:L10="","",'KATADYN GROUP TOTAL'!J10:N10)</f>
        <v/>
      </c>
      <c r="K10" s="568"/>
      <c r="L10" s="568"/>
    </row>
    <row r="11" spans="1:12" ht="27.95" customHeight="1">
      <c r="A11" s="112" t="s">
        <v>9</v>
      </c>
      <c r="B11" s="280"/>
      <c r="C11" s="281"/>
      <c r="D11" s="427"/>
      <c r="E11" s="428"/>
      <c r="F11" s="429"/>
      <c r="G11" s="430"/>
      <c r="H11" s="430"/>
      <c r="I11" s="370"/>
      <c r="J11" s="151"/>
      <c r="K11" s="152"/>
      <c r="L11" s="153"/>
    </row>
    <row r="12" spans="1:12" ht="27.95" customHeight="1">
      <c r="A12" s="112"/>
      <c r="B12" s="280"/>
      <c r="C12" s="281"/>
      <c r="D12" s="431"/>
      <c r="E12" s="432"/>
      <c r="F12" s="433"/>
      <c r="G12" s="434"/>
      <c r="H12" s="435"/>
      <c r="I12" s="292"/>
      <c r="J12" s="38" t="s">
        <v>11</v>
      </c>
      <c r="K12" s="561" t="str">
        <f>IF('KATADYN GROUP TOTAL'!K12:L12="","",'KATADYN GROUP TOTAL'!K12:O12)</f>
        <v/>
      </c>
      <c r="L12" s="562"/>
    </row>
    <row r="13" spans="1:12" ht="27.95" customHeight="1">
      <c r="A13" s="112"/>
      <c r="B13" s="280"/>
      <c r="C13" s="281"/>
      <c r="D13" s="282"/>
      <c r="E13" s="283"/>
      <c r="F13" s="399"/>
      <c r="G13" s="293"/>
      <c r="H13" s="374"/>
      <c r="I13" s="292"/>
      <c r="J13" s="38" t="s">
        <v>12</v>
      </c>
      <c r="K13" s="555" t="str">
        <f>IF('KATADYN GROUP TOTAL'!K13:L13="","",'KATADYN GROUP TOTAL'!K13:O13)</f>
        <v/>
      </c>
      <c r="L13" s="556"/>
    </row>
    <row r="14" spans="1:12" ht="27.95" customHeight="1">
      <c r="A14" s="112"/>
      <c r="B14" s="280"/>
      <c r="C14" s="281"/>
      <c r="D14" s="282"/>
      <c r="E14" s="283"/>
      <c r="F14" s="400"/>
      <c r="G14" s="293"/>
      <c r="H14" s="374"/>
      <c r="I14" s="292"/>
      <c r="J14" s="20" t="s">
        <v>30</v>
      </c>
      <c r="K14" s="555" t="str">
        <f>IF('KATADYN GROUP TOTAL'!K14:L14="","",'KATADYN GROUP TOTAL'!K14:O14)</f>
        <v/>
      </c>
      <c r="L14" s="556"/>
    </row>
    <row r="15" spans="1:12" ht="7.5" customHeight="1" thickBot="1">
      <c r="A15" s="112"/>
      <c r="B15" s="280"/>
      <c r="C15" s="281"/>
      <c r="D15" s="282"/>
      <c r="E15" s="283"/>
      <c r="F15" s="284"/>
      <c r="G15" s="293"/>
      <c r="H15" s="374"/>
      <c r="I15" s="292"/>
      <c r="J15" s="185"/>
      <c r="K15" s="186"/>
      <c r="L15" s="186"/>
    </row>
    <row r="16" spans="1:12" ht="27.95" customHeight="1" thickTop="1" thickBot="1">
      <c r="A16" s="112"/>
      <c r="B16" s="280"/>
      <c r="C16" s="281"/>
      <c r="D16" s="282"/>
      <c r="E16" s="283"/>
      <c r="F16" s="284"/>
      <c r="G16" s="293"/>
      <c r="H16" s="374"/>
      <c r="I16" s="580" t="s">
        <v>36</v>
      </c>
      <c r="J16" s="581"/>
      <c r="K16" s="504">
        <f>SUM(L20:L53)</f>
        <v>0</v>
      </c>
      <c r="L16" s="505"/>
    </row>
    <row r="17" spans="1:12" ht="6.75" customHeight="1" thickTop="1">
      <c r="A17" s="112"/>
      <c r="B17" s="280"/>
      <c r="C17" s="281"/>
      <c r="D17" s="282"/>
      <c r="E17" s="283"/>
      <c r="F17" s="284"/>
      <c r="G17" s="293"/>
      <c r="H17" s="286"/>
      <c r="I17" s="287"/>
      <c r="J17" s="185"/>
      <c r="K17" s="186"/>
      <c r="L17" s="187"/>
    </row>
    <row r="18" spans="1:12" ht="20.100000000000001" customHeight="1">
      <c r="A18" s="565" t="s">
        <v>26</v>
      </c>
      <c r="B18" s="566"/>
      <c r="C18" s="566"/>
      <c r="D18" s="566"/>
      <c r="E18" s="567"/>
      <c r="F18" s="578" t="s">
        <v>14</v>
      </c>
      <c r="G18" s="539" t="s">
        <v>226</v>
      </c>
      <c r="H18" s="545" t="s">
        <v>38</v>
      </c>
      <c r="I18" s="545" t="s">
        <v>1</v>
      </c>
      <c r="J18" s="576" t="s">
        <v>27</v>
      </c>
      <c r="K18" s="39"/>
      <c r="L18" s="529" t="s">
        <v>13</v>
      </c>
    </row>
    <row r="19" spans="1:12" ht="20.100000000000001" customHeight="1">
      <c r="A19" s="571"/>
      <c r="B19" s="572"/>
      <c r="C19" s="572"/>
      <c r="D19" s="572"/>
      <c r="E19" s="573"/>
      <c r="F19" s="578"/>
      <c r="G19" s="539"/>
      <c r="H19" s="546"/>
      <c r="I19" s="547"/>
      <c r="J19" s="577"/>
      <c r="K19" s="30" t="s">
        <v>31</v>
      </c>
      <c r="L19" s="529"/>
    </row>
    <row r="20" spans="1:12" ht="23.1" customHeight="1">
      <c r="A20" s="461" t="s">
        <v>116</v>
      </c>
      <c r="B20" s="575" t="s">
        <v>230</v>
      </c>
      <c r="C20" s="575"/>
      <c r="D20" s="575"/>
      <c r="E20" s="575"/>
      <c r="F20" s="318">
        <v>8021087</v>
      </c>
      <c r="G20" s="319" t="s">
        <v>229</v>
      </c>
      <c r="H20" s="322">
        <v>109.95</v>
      </c>
      <c r="I20" s="322">
        <v>63</v>
      </c>
      <c r="J20" s="331">
        <v>6</v>
      </c>
      <c r="K20" s="320"/>
      <c r="L20" s="321" t="str">
        <f>IF(K20="","",K20*I20)</f>
        <v/>
      </c>
    </row>
    <row r="21" spans="1:12" ht="23.1" customHeight="1">
      <c r="A21" s="462" t="s">
        <v>222</v>
      </c>
      <c r="B21" s="574" t="s">
        <v>113</v>
      </c>
      <c r="C21" s="574"/>
      <c r="D21" s="574"/>
      <c r="E21" s="574"/>
      <c r="F21" s="356">
        <v>8020709</v>
      </c>
      <c r="G21" s="413" t="s">
        <v>99</v>
      </c>
      <c r="H21" s="358">
        <v>109.95</v>
      </c>
      <c r="I21" s="358">
        <v>63</v>
      </c>
      <c r="J21" s="412">
        <v>6</v>
      </c>
      <c r="K21" s="359"/>
      <c r="L21" s="360"/>
    </row>
    <row r="22" spans="1:12" ht="23.1" customHeight="1">
      <c r="A22" s="461" t="s">
        <v>116</v>
      </c>
      <c r="B22" s="575" t="s">
        <v>242</v>
      </c>
      <c r="C22" s="575"/>
      <c r="D22" s="575"/>
      <c r="E22" s="575"/>
      <c r="F22" s="318">
        <v>8021119</v>
      </c>
      <c r="G22" s="319" t="s">
        <v>231</v>
      </c>
      <c r="H22" s="322">
        <v>99.95</v>
      </c>
      <c r="I22" s="322">
        <v>60</v>
      </c>
      <c r="J22" s="331">
        <v>6</v>
      </c>
      <c r="K22" s="320"/>
      <c r="L22" s="321" t="str">
        <f>IF(K22="","",K22*I22)</f>
        <v/>
      </c>
    </row>
    <row r="23" spans="1:12" ht="23.1" customHeight="1">
      <c r="A23" s="462" t="s">
        <v>222</v>
      </c>
      <c r="B23" s="574" t="s">
        <v>114</v>
      </c>
      <c r="C23" s="574"/>
      <c r="D23" s="574"/>
      <c r="E23" s="574"/>
      <c r="F23" s="356">
        <v>8019743</v>
      </c>
      <c r="G23" s="413" t="s">
        <v>60</v>
      </c>
      <c r="H23" s="358">
        <v>99.95</v>
      </c>
      <c r="I23" s="358">
        <v>60</v>
      </c>
      <c r="J23" s="412">
        <v>6</v>
      </c>
      <c r="K23" s="359"/>
      <c r="L23" s="360"/>
    </row>
    <row r="24" spans="1:12" ht="23.1" customHeight="1">
      <c r="A24" s="463"/>
      <c r="B24" s="563" t="s">
        <v>115</v>
      </c>
      <c r="C24" s="564"/>
      <c r="D24" s="564"/>
      <c r="E24" s="564"/>
      <c r="F24" s="364">
        <v>8019749</v>
      </c>
      <c r="G24" s="64" t="s">
        <v>61</v>
      </c>
      <c r="H24" s="53">
        <v>69.95</v>
      </c>
      <c r="I24" s="53">
        <v>42</v>
      </c>
      <c r="J24" s="52">
        <v>6</v>
      </c>
      <c r="K24" s="37"/>
      <c r="L24" s="46" t="str">
        <f>IF(K24="","",K24*I24)</f>
        <v/>
      </c>
    </row>
    <row r="25" spans="1:12" ht="6.75" customHeight="1">
      <c r="A25" s="256"/>
      <c r="B25" s="276"/>
      <c r="C25" s="276"/>
      <c r="D25" s="276"/>
      <c r="E25" s="276"/>
      <c r="F25" s="375"/>
      <c r="G25" s="379"/>
      <c r="H25" s="376"/>
      <c r="I25" s="376"/>
      <c r="J25" s="257"/>
      <c r="K25" s="110"/>
      <c r="L25" s="187"/>
    </row>
    <row r="26" spans="1:12" ht="39.950000000000003" customHeight="1">
      <c r="A26" s="565" t="s">
        <v>100</v>
      </c>
      <c r="B26" s="566"/>
      <c r="C26" s="566"/>
      <c r="D26" s="566"/>
      <c r="E26" s="567"/>
      <c r="F26" s="436" t="s">
        <v>34</v>
      </c>
      <c r="G26" s="437" t="s">
        <v>226</v>
      </c>
      <c r="H26" s="363" t="s">
        <v>39</v>
      </c>
      <c r="I26" s="438" t="s">
        <v>1</v>
      </c>
      <c r="J26" s="57" t="s">
        <v>27</v>
      </c>
      <c r="K26" s="39" t="s">
        <v>31</v>
      </c>
      <c r="L26" s="58" t="s">
        <v>13</v>
      </c>
    </row>
    <row r="27" spans="1:12" s="100" customFormat="1" ht="23.1" customHeight="1">
      <c r="A27" s="462" t="s">
        <v>222</v>
      </c>
      <c r="B27" s="574" t="s">
        <v>162</v>
      </c>
      <c r="C27" s="574"/>
      <c r="D27" s="574"/>
      <c r="E27" s="574"/>
      <c r="F27" s="356">
        <v>8020872</v>
      </c>
      <c r="G27" s="413" t="s">
        <v>163</v>
      </c>
      <c r="H27" s="358">
        <v>199.95</v>
      </c>
      <c r="I27" s="358">
        <v>120</v>
      </c>
      <c r="J27" s="412">
        <v>6</v>
      </c>
      <c r="K27" s="359"/>
      <c r="L27" s="360"/>
    </row>
    <row r="28" spans="1:12" ht="23.1" customHeight="1">
      <c r="A28" s="101"/>
      <c r="B28" s="564" t="s">
        <v>164</v>
      </c>
      <c r="C28" s="564"/>
      <c r="D28" s="564"/>
      <c r="E28" s="564"/>
      <c r="F28" s="459">
        <v>8019229</v>
      </c>
      <c r="G28" s="460" t="s">
        <v>219</v>
      </c>
      <c r="H28" s="53">
        <v>199.95</v>
      </c>
      <c r="I28" s="53">
        <v>125</v>
      </c>
      <c r="J28" s="55">
        <v>6</v>
      </c>
      <c r="K28" s="65"/>
      <c r="L28" s="66" t="str">
        <f t="shared" ref="L28:L32" si="0">IF(K28="","",K28*I28)</f>
        <v/>
      </c>
    </row>
    <row r="29" spans="1:12" ht="23.1" customHeight="1">
      <c r="A29" s="101"/>
      <c r="B29" s="564" t="s">
        <v>46</v>
      </c>
      <c r="C29" s="564"/>
      <c r="D29" s="564"/>
      <c r="E29" s="564"/>
      <c r="F29" s="439">
        <v>8016279</v>
      </c>
      <c r="G29" s="437" t="s">
        <v>28</v>
      </c>
      <c r="H29" s="438">
        <v>134.94999999999999</v>
      </c>
      <c r="I29" s="438">
        <v>80</v>
      </c>
      <c r="J29" s="499">
        <v>6</v>
      </c>
      <c r="K29" s="500"/>
      <c r="L29" s="66" t="str">
        <f t="shared" si="0"/>
        <v/>
      </c>
    </row>
    <row r="30" spans="1:12" ht="23.1" customHeight="1">
      <c r="A30" s="101"/>
      <c r="B30" s="563" t="s">
        <v>210</v>
      </c>
      <c r="C30" s="564"/>
      <c r="D30" s="564"/>
      <c r="E30" s="564"/>
      <c r="F30" s="439">
        <v>8018505</v>
      </c>
      <c r="G30" s="437" t="s">
        <v>35</v>
      </c>
      <c r="H30" s="438">
        <v>114.95</v>
      </c>
      <c r="I30" s="438">
        <v>69</v>
      </c>
      <c r="J30" s="499">
        <v>6</v>
      </c>
      <c r="K30" s="65"/>
      <c r="L30" s="66" t="str">
        <f t="shared" si="0"/>
        <v/>
      </c>
    </row>
    <row r="31" spans="1:12" ht="23.1" customHeight="1">
      <c r="A31" s="101"/>
      <c r="B31" s="564" t="s">
        <v>212</v>
      </c>
      <c r="C31" s="564"/>
      <c r="D31" s="564"/>
      <c r="E31" s="564"/>
      <c r="F31" s="439">
        <v>8019260</v>
      </c>
      <c r="G31" s="437" t="s">
        <v>54</v>
      </c>
      <c r="H31" s="438">
        <v>59.95</v>
      </c>
      <c r="I31" s="438">
        <v>36</v>
      </c>
      <c r="J31" s="499">
        <v>6</v>
      </c>
      <c r="K31" s="500"/>
      <c r="L31" s="66" t="str">
        <f>IF(K31="","",K31*I31)</f>
        <v/>
      </c>
    </row>
    <row r="32" spans="1:12" ht="23.1" customHeight="1">
      <c r="A32" s="463"/>
      <c r="B32" s="563" t="s">
        <v>211</v>
      </c>
      <c r="C32" s="564"/>
      <c r="D32" s="564"/>
      <c r="E32" s="564"/>
      <c r="F32" s="364">
        <v>8019259</v>
      </c>
      <c r="G32" s="64" t="s">
        <v>53</v>
      </c>
      <c r="H32" s="53">
        <v>49.95</v>
      </c>
      <c r="I32" s="53">
        <v>30</v>
      </c>
      <c r="J32" s="55">
        <v>6</v>
      </c>
      <c r="K32" s="65"/>
      <c r="L32" s="66" t="str">
        <f t="shared" si="0"/>
        <v/>
      </c>
    </row>
    <row r="33" spans="1:12" ht="6.75" customHeight="1">
      <c r="A33" s="258"/>
      <c r="B33" s="276"/>
      <c r="C33" s="276"/>
      <c r="D33" s="276"/>
      <c r="E33" s="276"/>
      <c r="F33" s="440"/>
      <c r="G33" s="441"/>
      <c r="H33" s="442"/>
      <c r="I33" s="442"/>
      <c r="J33" s="259"/>
      <c r="K33" s="152"/>
      <c r="L33" s="260"/>
    </row>
    <row r="34" spans="1:12" ht="39.950000000000003" customHeight="1">
      <c r="A34" s="565" t="s">
        <v>57</v>
      </c>
      <c r="B34" s="566"/>
      <c r="C34" s="566"/>
      <c r="D34" s="566"/>
      <c r="E34" s="567"/>
      <c r="F34" s="443" t="s">
        <v>34</v>
      </c>
      <c r="G34" s="437" t="s">
        <v>226</v>
      </c>
      <c r="H34" s="444" t="s">
        <v>39</v>
      </c>
      <c r="I34" s="445" t="s">
        <v>1</v>
      </c>
      <c r="J34" s="62" t="s">
        <v>27</v>
      </c>
      <c r="K34" s="63" t="s">
        <v>31</v>
      </c>
      <c r="L34" s="61" t="s">
        <v>13</v>
      </c>
    </row>
    <row r="35" spans="1:12" s="87" customFormat="1" ht="23.1" customHeight="1">
      <c r="A35" s="101"/>
      <c r="B35" s="564" t="s">
        <v>47</v>
      </c>
      <c r="C35" s="564"/>
      <c r="D35" s="564"/>
      <c r="E35" s="564"/>
      <c r="F35" s="364">
        <v>8018996</v>
      </c>
      <c r="G35" s="55">
        <v>604375189966</v>
      </c>
      <c r="H35" s="53">
        <v>17.95</v>
      </c>
      <c r="I35" s="53">
        <v>10.8</v>
      </c>
      <c r="J35" s="55">
        <v>6</v>
      </c>
      <c r="K35" s="65"/>
      <c r="L35" s="66" t="str">
        <f t="shared" ref="L35:L37" si="1">IF(K35="","",K35*I35)</f>
        <v/>
      </c>
    </row>
    <row r="36" spans="1:12" ht="23.1" customHeight="1">
      <c r="A36" s="101"/>
      <c r="B36" s="564" t="s">
        <v>48</v>
      </c>
      <c r="C36" s="564"/>
      <c r="D36" s="564"/>
      <c r="E36" s="564"/>
      <c r="F36" s="364">
        <v>8018995</v>
      </c>
      <c r="G36" s="55">
        <v>604375189959</v>
      </c>
      <c r="H36" s="53">
        <v>18.95</v>
      </c>
      <c r="I36" s="53">
        <v>11.4</v>
      </c>
      <c r="J36" s="52">
        <v>6</v>
      </c>
      <c r="K36" s="37"/>
      <c r="L36" s="46" t="str">
        <f t="shared" si="1"/>
        <v/>
      </c>
    </row>
    <row r="37" spans="1:12" ht="23.1" customHeight="1">
      <c r="A37" s="101"/>
      <c r="B37" s="564" t="s">
        <v>220</v>
      </c>
      <c r="C37" s="564"/>
      <c r="D37" s="564"/>
      <c r="E37" s="564"/>
      <c r="F37" s="364">
        <v>8016049</v>
      </c>
      <c r="G37" s="64" t="s">
        <v>29</v>
      </c>
      <c r="H37" s="53">
        <v>6.95</v>
      </c>
      <c r="I37" s="53">
        <v>4</v>
      </c>
      <c r="J37" s="55">
        <v>24</v>
      </c>
      <c r="K37" s="65"/>
      <c r="L37" s="66" t="str">
        <f t="shared" si="1"/>
        <v/>
      </c>
    </row>
    <row r="38" spans="1:12" s="332" customFormat="1" ht="23.1" customHeight="1">
      <c r="A38" s="463"/>
      <c r="B38" s="564" t="s">
        <v>221</v>
      </c>
      <c r="C38" s="564"/>
      <c r="D38" s="564"/>
      <c r="E38" s="564"/>
      <c r="F38" s="364">
        <v>8017614</v>
      </c>
      <c r="G38" s="64" t="s">
        <v>177</v>
      </c>
      <c r="H38" s="53">
        <v>5.95</v>
      </c>
      <c r="I38" s="53">
        <v>3.5</v>
      </c>
      <c r="J38" s="55">
        <v>24</v>
      </c>
      <c r="K38" s="65"/>
      <c r="L38" s="66" t="str">
        <f t="shared" ref="L38" si="2">IF(K38="","",K38*I38)</f>
        <v/>
      </c>
    </row>
    <row r="39" spans="1:12" ht="6.75" customHeight="1">
      <c r="A39" s="261"/>
      <c r="B39" s="276"/>
      <c r="C39" s="276"/>
      <c r="D39" s="276"/>
      <c r="E39" s="276"/>
      <c r="F39" s="440"/>
      <c r="G39" s="441"/>
      <c r="H39" s="442"/>
      <c r="I39" s="442"/>
      <c r="J39" s="259"/>
      <c r="K39" s="152"/>
      <c r="L39" s="260"/>
    </row>
    <row r="40" spans="1:12" ht="39.950000000000003" customHeight="1">
      <c r="A40" s="565" t="s">
        <v>55</v>
      </c>
      <c r="B40" s="566"/>
      <c r="C40" s="566"/>
      <c r="D40" s="566"/>
      <c r="E40" s="567"/>
      <c r="F40" s="443" t="s">
        <v>34</v>
      </c>
      <c r="G40" s="437" t="s">
        <v>226</v>
      </c>
      <c r="H40" s="444" t="s">
        <v>39</v>
      </c>
      <c r="I40" s="445" t="s">
        <v>1</v>
      </c>
      <c r="J40" s="62" t="s">
        <v>27</v>
      </c>
      <c r="K40" s="63" t="s">
        <v>31</v>
      </c>
      <c r="L40" s="61" t="s">
        <v>13</v>
      </c>
    </row>
    <row r="41" spans="1:12" s="99" customFormat="1" ht="23.1" customHeight="1">
      <c r="A41" s="97"/>
      <c r="B41" s="564" t="s">
        <v>122</v>
      </c>
      <c r="C41" s="564"/>
      <c r="D41" s="564"/>
      <c r="E41" s="564"/>
      <c r="F41" s="364">
        <v>8020677</v>
      </c>
      <c r="G41" s="64" t="s">
        <v>118</v>
      </c>
      <c r="H41" s="53">
        <v>124.95</v>
      </c>
      <c r="I41" s="53">
        <v>75</v>
      </c>
      <c r="J41" s="55">
        <v>6</v>
      </c>
      <c r="K41" s="91"/>
      <c r="L41" s="92" t="str">
        <f t="shared" ref="L41" si="3">IF(K41="","",K41*I41)</f>
        <v/>
      </c>
    </row>
    <row r="42" spans="1:12" ht="23.1" customHeight="1">
      <c r="A42" s="74"/>
      <c r="B42" s="564" t="s">
        <v>117</v>
      </c>
      <c r="C42" s="564"/>
      <c r="D42" s="564"/>
      <c r="E42" s="564"/>
      <c r="F42" s="364">
        <v>8020676</v>
      </c>
      <c r="G42" s="64" t="s">
        <v>101</v>
      </c>
      <c r="H42" s="53">
        <v>44.95</v>
      </c>
      <c r="I42" s="53">
        <v>27</v>
      </c>
      <c r="J42" s="55">
        <v>6</v>
      </c>
      <c r="K42" s="65"/>
      <c r="L42" s="46" t="str">
        <f t="shared" ref="L42" si="4">IF(K42="","",K42*I42)</f>
        <v/>
      </c>
    </row>
    <row r="43" spans="1:12" ht="6.75" customHeight="1">
      <c r="A43" s="261"/>
      <c r="B43" s="276"/>
      <c r="C43" s="276"/>
      <c r="D43" s="276"/>
      <c r="E43" s="276"/>
      <c r="F43" s="440"/>
      <c r="G43" s="441"/>
      <c r="H43" s="442"/>
      <c r="I43" s="442"/>
      <c r="J43" s="259"/>
      <c r="K43" s="152"/>
      <c r="L43" s="260"/>
    </row>
    <row r="44" spans="1:12" ht="39.950000000000003" customHeight="1">
      <c r="A44" s="565" t="s">
        <v>56</v>
      </c>
      <c r="B44" s="566"/>
      <c r="C44" s="566"/>
      <c r="D44" s="566"/>
      <c r="E44" s="567"/>
      <c r="F44" s="436" t="s">
        <v>34</v>
      </c>
      <c r="G44" s="437" t="s">
        <v>226</v>
      </c>
      <c r="H44" s="363" t="s">
        <v>39</v>
      </c>
      <c r="I44" s="438" t="s">
        <v>1</v>
      </c>
      <c r="J44" s="57" t="s">
        <v>27</v>
      </c>
      <c r="K44" s="39" t="s">
        <v>31</v>
      </c>
      <c r="L44" s="58" t="s">
        <v>13</v>
      </c>
    </row>
    <row r="45" spans="1:12" ht="23.1" customHeight="1">
      <c r="A45" s="101"/>
      <c r="B45" s="563" t="s">
        <v>45</v>
      </c>
      <c r="C45" s="564"/>
      <c r="D45" s="564"/>
      <c r="E45" s="564"/>
      <c r="F45" s="364">
        <v>8018909</v>
      </c>
      <c r="G45" s="64" t="s">
        <v>44</v>
      </c>
      <c r="H45" s="53">
        <v>9.9499999999999993</v>
      </c>
      <c r="I45" s="53">
        <v>6</v>
      </c>
      <c r="J45" s="52">
        <v>10</v>
      </c>
      <c r="K45" s="37"/>
      <c r="L45" s="46" t="str">
        <f t="shared" ref="L45:L51" si="5">IF(K45="","",K45*I45)</f>
        <v/>
      </c>
    </row>
    <row r="46" spans="1:12" ht="23.1" customHeight="1">
      <c r="A46" s="101"/>
      <c r="B46" s="564" t="s">
        <v>49</v>
      </c>
      <c r="C46" s="564"/>
      <c r="D46" s="564"/>
      <c r="E46" s="564"/>
      <c r="F46" s="364">
        <v>8018913</v>
      </c>
      <c r="G46" s="64" t="s">
        <v>43</v>
      </c>
      <c r="H46" s="53">
        <v>16.95</v>
      </c>
      <c r="I46" s="53">
        <v>10</v>
      </c>
      <c r="J46" s="52">
        <v>10</v>
      </c>
      <c r="K46" s="37"/>
      <c r="L46" s="46" t="str">
        <f t="shared" si="5"/>
        <v/>
      </c>
    </row>
    <row r="47" spans="1:12" ht="23.1" customHeight="1">
      <c r="A47" s="101"/>
      <c r="B47" s="564" t="s">
        <v>50</v>
      </c>
      <c r="C47" s="564"/>
      <c r="D47" s="564"/>
      <c r="E47" s="564"/>
      <c r="F47" s="364">
        <v>8018907</v>
      </c>
      <c r="G47" s="64" t="s">
        <v>41</v>
      </c>
      <c r="H47" s="53">
        <v>16.95</v>
      </c>
      <c r="I47" s="53">
        <v>10</v>
      </c>
      <c r="J47" s="52">
        <v>6</v>
      </c>
      <c r="K47" s="37"/>
      <c r="L47" s="46" t="str">
        <f t="shared" si="5"/>
        <v/>
      </c>
    </row>
    <row r="48" spans="1:12" ht="23.1" customHeight="1">
      <c r="A48" s="461" t="s">
        <v>116</v>
      </c>
      <c r="B48" s="583" t="s">
        <v>232</v>
      </c>
      <c r="C48" s="584"/>
      <c r="D48" s="584"/>
      <c r="E48" s="585"/>
      <c r="F48" s="318">
        <v>8021083</v>
      </c>
      <c r="G48" s="319" t="s">
        <v>234</v>
      </c>
      <c r="H48" s="322">
        <v>39.950000000000003</v>
      </c>
      <c r="I48" s="322">
        <v>24</v>
      </c>
      <c r="J48" s="331">
        <v>6</v>
      </c>
      <c r="K48" s="320"/>
      <c r="L48" s="321" t="str">
        <f t="shared" si="5"/>
        <v/>
      </c>
    </row>
    <row r="49" spans="1:12" ht="23.1" customHeight="1">
      <c r="A49" s="461" t="s">
        <v>116</v>
      </c>
      <c r="B49" s="583" t="s">
        <v>233</v>
      </c>
      <c r="C49" s="584"/>
      <c r="D49" s="584"/>
      <c r="E49" s="585"/>
      <c r="F49" s="318">
        <v>8021106</v>
      </c>
      <c r="G49" s="319" t="s">
        <v>235</v>
      </c>
      <c r="H49" s="322">
        <v>9.9499999999999993</v>
      </c>
      <c r="I49" s="322">
        <v>6</v>
      </c>
      <c r="J49" s="331">
        <v>10</v>
      </c>
      <c r="K49" s="320"/>
      <c r="L49" s="321" t="str">
        <f t="shared" ref="L49" si="6">IF(K49="","",K49*I49)</f>
        <v/>
      </c>
    </row>
    <row r="50" spans="1:12" ht="23.1" customHeight="1">
      <c r="A50" s="462" t="s">
        <v>222</v>
      </c>
      <c r="B50" s="586" t="s">
        <v>51</v>
      </c>
      <c r="C50" s="587"/>
      <c r="D50" s="587"/>
      <c r="E50" s="588"/>
      <c r="F50" s="356">
        <v>8018910</v>
      </c>
      <c r="G50" s="413" t="s">
        <v>42</v>
      </c>
      <c r="H50" s="358">
        <v>9.9499999999999993</v>
      </c>
      <c r="I50" s="358">
        <v>5</v>
      </c>
      <c r="J50" s="412">
        <v>10</v>
      </c>
      <c r="K50" s="359"/>
      <c r="L50" s="360"/>
    </row>
    <row r="51" spans="1:12" ht="23.1" customHeight="1">
      <c r="A51" s="465"/>
      <c r="B51" s="362" t="s">
        <v>52</v>
      </c>
      <c r="C51" s="362"/>
      <c r="D51" s="362"/>
      <c r="E51" s="362"/>
      <c r="F51" s="364">
        <v>8018802</v>
      </c>
      <c r="G51" s="64" t="s">
        <v>40</v>
      </c>
      <c r="H51" s="53">
        <v>9.9499999999999993</v>
      </c>
      <c r="I51" s="53">
        <v>6</v>
      </c>
      <c r="J51" s="52">
        <v>6</v>
      </c>
      <c r="K51" s="37"/>
      <c r="L51" s="46" t="str">
        <f t="shared" si="5"/>
        <v/>
      </c>
    </row>
    <row r="52" spans="1:12" ht="23.1" customHeight="1">
      <c r="A52" s="465"/>
      <c r="B52" s="464" t="s">
        <v>236</v>
      </c>
      <c r="C52" s="362"/>
      <c r="D52" s="362"/>
      <c r="E52" s="362"/>
      <c r="F52" s="364">
        <v>8016526</v>
      </c>
      <c r="G52" s="64" t="s">
        <v>238</v>
      </c>
      <c r="H52" s="53">
        <v>26.95</v>
      </c>
      <c r="I52" s="53">
        <v>16</v>
      </c>
      <c r="J52" s="52">
        <v>10</v>
      </c>
      <c r="K52" s="37"/>
      <c r="L52" s="46" t="str">
        <f t="shared" ref="L52:L53" si="7">IF(K52="","",K52*I52)</f>
        <v/>
      </c>
    </row>
    <row r="53" spans="1:12" ht="23.1" customHeight="1">
      <c r="A53" s="75"/>
      <c r="B53" s="464" t="s">
        <v>237</v>
      </c>
      <c r="C53" s="362"/>
      <c r="D53" s="362"/>
      <c r="E53" s="362"/>
      <c r="F53" s="364">
        <v>8017632</v>
      </c>
      <c r="G53" s="64" t="s">
        <v>239</v>
      </c>
      <c r="H53" s="53">
        <v>32.950000000000003</v>
      </c>
      <c r="I53" s="53">
        <v>20</v>
      </c>
      <c r="J53" s="52">
        <v>10</v>
      </c>
      <c r="K53" s="37"/>
      <c r="L53" s="46" t="str">
        <f t="shared" si="7"/>
        <v/>
      </c>
    </row>
    <row r="54" spans="1:12" ht="6.75" customHeight="1">
      <c r="A54" s="262"/>
      <c r="B54" s="276"/>
      <c r="C54" s="276"/>
      <c r="D54" s="276"/>
      <c r="E54" s="276"/>
      <c r="F54" s="375"/>
      <c r="G54" s="379"/>
      <c r="H54" s="376"/>
      <c r="I54" s="376"/>
      <c r="J54" s="257"/>
      <c r="K54" s="110"/>
      <c r="L54" s="187"/>
    </row>
    <row r="55" spans="1:12" ht="23.1" customHeight="1">
      <c r="A55" s="135" t="s">
        <v>213</v>
      </c>
      <c r="B55" s="446"/>
      <c r="C55" s="446"/>
      <c r="D55" s="446"/>
      <c r="E55" s="446"/>
      <c r="F55" s="446"/>
      <c r="G55" s="446"/>
      <c r="H55" s="446"/>
      <c r="I55" s="446"/>
      <c r="J55" s="135"/>
      <c r="K55" s="110"/>
      <c r="L55" s="252"/>
    </row>
    <row r="56" spans="1:12" ht="23.1" customHeight="1">
      <c r="A56" s="263"/>
      <c r="B56" s="447"/>
      <c r="C56" s="447"/>
      <c r="D56" s="447"/>
      <c r="E56" s="447"/>
      <c r="F56" s="448"/>
      <c r="G56" s="448"/>
      <c r="H56" s="448"/>
      <c r="I56" s="449"/>
      <c r="J56" s="264"/>
      <c r="K56" s="110"/>
      <c r="L56" s="252"/>
    </row>
    <row r="57" spans="1:12" ht="6.75" customHeight="1">
      <c r="A57" s="47"/>
      <c r="B57" s="450"/>
      <c r="C57" s="450"/>
      <c r="D57" s="450"/>
      <c r="E57" s="450"/>
      <c r="F57" s="292"/>
      <c r="G57" s="451"/>
      <c r="H57" s="293"/>
      <c r="I57" s="295"/>
      <c r="J57" s="265"/>
      <c r="K57" s="110"/>
      <c r="L57" s="252"/>
    </row>
    <row r="58" spans="1:12" ht="33" customHeight="1">
      <c r="A58" s="219" t="s">
        <v>20</v>
      </c>
      <c r="B58" s="450"/>
      <c r="C58" s="450"/>
      <c r="D58" s="450"/>
      <c r="E58" s="450"/>
      <c r="F58" s="292"/>
      <c r="G58" s="451"/>
      <c r="H58" s="293"/>
      <c r="I58" s="295"/>
      <c r="J58" s="265"/>
      <c r="K58" s="110"/>
      <c r="L58" s="252"/>
    </row>
    <row r="59" spans="1:12" ht="21.95" customHeight="1">
      <c r="A59" s="222" t="s">
        <v>97</v>
      </c>
      <c r="B59" s="421"/>
      <c r="C59" s="291"/>
      <c r="D59" s="280"/>
      <c r="E59" s="280"/>
      <c r="F59" s="408"/>
      <c r="G59" s="452"/>
      <c r="H59" s="453"/>
      <c r="I59" s="295"/>
      <c r="J59" s="265"/>
      <c r="K59" s="110"/>
      <c r="L59" s="252"/>
    </row>
    <row r="60" spans="1:12" ht="21.95" customHeight="1">
      <c r="A60" s="222" t="s">
        <v>98</v>
      </c>
      <c r="B60" s="421"/>
      <c r="C60" s="454"/>
      <c r="D60" s="454"/>
      <c r="E60" s="454"/>
      <c r="F60" s="292"/>
      <c r="G60" s="451"/>
      <c r="H60" s="293"/>
      <c r="I60" s="295"/>
      <c r="J60" s="265"/>
      <c r="K60" s="110"/>
      <c r="L60" s="252"/>
    </row>
    <row r="61" spans="1:12" ht="21.95" customHeight="1">
      <c r="A61" s="141" t="s">
        <v>120</v>
      </c>
      <c r="B61" s="421"/>
      <c r="C61" s="421"/>
      <c r="D61" s="421"/>
      <c r="E61" s="421"/>
      <c r="F61" s="292"/>
      <c r="G61" s="451"/>
      <c r="H61" s="293"/>
      <c r="I61" s="295"/>
      <c r="J61" s="265"/>
      <c r="K61" s="110"/>
      <c r="L61" s="266"/>
    </row>
    <row r="62" spans="1:12" ht="21.95" customHeight="1">
      <c r="A62" s="144" t="s">
        <v>21</v>
      </c>
      <c r="B62" s="280"/>
      <c r="C62" s="455"/>
      <c r="D62" s="291"/>
      <c r="E62" s="280"/>
      <c r="F62" s="292"/>
      <c r="G62" s="451"/>
      <c r="H62" s="293"/>
      <c r="I62" s="295"/>
      <c r="J62" s="265"/>
      <c r="K62" s="110"/>
      <c r="L62" s="252"/>
    </row>
    <row r="63" spans="1:12" ht="18">
      <c r="A63" s="466" t="s">
        <v>240</v>
      </c>
      <c r="B63" s="456"/>
      <c r="C63" s="456"/>
      <c r="D63" s="456"/>
      <c r="E63" s="456"/>
      <c r="F63" s="457"/>
      <c r="G63" s="457"/>
      <c r="H63" s="457"/>
      <c r="I63" s="456"/>
      <c r="J63" s="47"/>
      <c r="K63" s="47"/>
      <c r="L63" s="267"/>
    </row>
  </sheetData>
  <mergeCells count="53">
    <mergeCell ref="B49:E49"/>
    <mergeCell ref="B50:E50"/>
    <mergeCell ref="A26:E26"/>
    <mergeCell ref="B38:E38"/>
    <mergeCell ref="B42:E42"/>
    <mergeCell ref="B41:E41"/>
    <mergeCell ref="B27:E27"/>
    <mergeCell ref="B47:E47"/>
    <mergeCell ref="B46:E46"/>
    <mergeCell ref="B45:E45"/>
    <mergeCell ref="B48:E48"/>
    <mergeCell ref="B37:E37"/>
    <mergeCell ref="B36:E36"/>
    <mergeCell ref="B28:E28"/>
    <mergeCell ref="B29:E29"/>
    <mergeCell ref="B30:E30"/>
    <mergeCell ref="J8:L8"/>
    <mergeCell ref="D10:H10"/>
    <mergeCell ref="I16:J16"/>
    <mergeCell ref="D9:H9"/>
    <mergeCell ref="J9:L9"/>
    <mergeCell ref="K16:L16"/>
    <mergeCell ref="J10:L10"/>
    <mergeCell ref="K12:L12"/>
    <mergeCell ref="K13:L13"/>
    <mergeCell ref="D8:H8"/>
    <mergeCell ref="I18:I19"/>
    <mergeCell ref="A18:E19"/>
    <mergeCell ref="B23:E23"/>
    <mergeCell ref="B24:E24"/>
    <mergeCell ref="K14:L14"/>
    <mergeCell ref="H18:H19"/>
    <mergeCell ref="L18:L19"/>
    <mergeCell ref="G18:G19"/>
    <mergeCell ref="B20:E20"/>
    <mergeCell ref="J18:J19"/>
    <mergeCell ref="F18:F19"/>
    <mergeCell ref="B21:E21"/>
    <mergeCell ref="B22:E22"/>
    <mergeCell ref="J4:L4"/>
    <mergeCell ref="D5:H5"/>
    <mergeCell ref="J5:L5"/>
    <mergeCell ref="D6:H6"/>
    <mergeCell ref="D7:H7"/>
    <mergeCell ref="J6:L6"/>
    <mergeCell ref="J7:L7"/>
    <mergeCell ref="D4:H4"/>
    <mergeCell ref="B32:E32"/>
    <mergeCell ref="B31:E31"/>
    <mergeCell ref="A44:E44"/>
    <mergeCell ref="A34:E34"/>
    <mergeCell ref="A40:E40"/>
    <mergeCell ref="B35:E35"/>
  </mergeCells>
  <conditionalFormatting sqref="K23:K25 K39 K35:K36 K29:K33">
    <cfRule type="expression" dxfId="45" priority="37" stopIfTrue="1">
      <formula>#REF!&lt;&gt;0</formula>
    </cfRule>
  </conditionalFormatting>
  <conditionalFormatting sqref="K51">
    <cfRule type="expression" dxfId="44" priority="36" stopIfTrue="1">
      <formula>#REF!&lt;&gt;0</formula>
    </cfRule>
  </conditionalFormatting>
  <conditionalFormatting sqref="K47">
    <cfRule type="expression" dxfId="43" priority="32" stopIfTrue="1">
      <formula>#REF!&lt;&gt;0</formula>
    </cfRule>
  </conditionalFormatting>
  <conditionalFormatting sqref="K48 K28:K29">
    <cfRule type="expression" dxfId="42" priority="31" stopIfTrue="1">
      <formula>#REF!&lt;&gt;0</formula>
    </cfRule>
  </conditionalFormatting>
  <conditionalFormatting sqref="K46">
    <cfRule type="expression" dxfId="41" priority="30" stopIfTrue="1">
      <formula>#REF!&lt;&gt;0</formula>
    </cfRule>
  </conditionalFormatting>
  <conditionalFormatting sqref="K20">
    <cfRule type="expression" dxfId="40" priority="28" stopIfTrue="1">
      <formula>#REF!&lt;&gt;0</formula>
    </cfRule>
  </conditionalFormatting>
  <conditionalFormatting sqref="K37">
    <cfRule type="expression" dxfId="39" priority="25" stopIfTrue="1">
      <formula>#REF!&lt;&gt;0</formula>
    </cfRule>
  </conditionalFormatting>
  <conditionalFormatting sqref="K43">
    <cfRule type="expression" dxfId="38" priority="17" stopIfTrue="1">
      <formula>#REF!&lt;&gt;0</formula>
    </cfRule>
  </conditionalFormatting>
  <conditionalFormatting sqref="K54">
    <cfRule type="expression" dxfId="37" priority="16" stopIfTrue="1">
      <formula>#REF!&lt;&gt;0</formula>
    </cfRule>
  </conditionalFormatting>
  <conditionalFormatting sqref="K42">
    <cfRule type="expression" dxfId="36" priority="11" stopIfTrue="1">
      <formula>#REF!&lt;&gt;0</formula>
    </cfRule>
  </conditionalFormatting>
  <conditionalFormatting sqref="K45">
    <cfRule type="expression" dxfId="35" priority="9" stopIfTrue="1">
      <formula>#REF!&lt;&gt;0</formula>
    </cfRule>
  </conditionalFormatting>
  <conditionalFormatting sqref="K27">
    <cfRule type="expression" dxfId="34" priority="7" stopIfTrue="1">
      <formula>#REF!&lt;&gt;0</formula>
    </cfRule>
  </conditionalFormatting>
  <conditionalFormatting sqref="K41">
    <cfRule type="expression" dxfId="33" priority="6" stopIfTrue="1">
      <formula>#REF!&lt;&gt;0</formula>
    </cfRule>
  </conditionalFormatting>
  <conditionalFormatting sqref="K38">
    <cfRule type="expression" dxfId="32" priority="5" stopIfTrue="1">
      <formula>#REF!&lt;&gt;0</formula>
    </cfRule>
  </conditionalFormatting>
  <conditionalFormatting sqref="K21">
    <cfRule type="expression" dxfId="31" priority="4" stopIfTrue="1">
      <formula>#REF!&lt;&gt;0</formula>
    </cfRule>
  </conditionalFormatting>
  <conditionalFormatting sqref="K22">
    <cfRule type="expression" dxfId="30" priority="3" stopIfTrue="1">
      <formula>#REF!&lt;&gt;0</formula>
    </cfRule>
  </conditionalFormatting>
  <conditionalFormatting sqref="K49:K50">
    <cfRule type="expression" dxfId="29" priority="2" stopIfTrue="1">
      <formula>#REF!&lt;&gt;0</formula>
    </cfRule>
  </conditionalFormatting>
  <conditionalFormatting sqref="K52:K53">
    <cfRule type="expression" dxfId="28" priority="1" stopIfTrue="1">
      <formula>#REF!&lt;&gt;0</formula>
    </cfRule>
  </conditionalFormatting>
  <hyperlinks>
    <hyperlink ref="A63" r:id="rId1" xr:uid="{59752F0C-2124-49FF-AB3C-A18278D1F04C}"/>
  </hyperlinks>
  <printOptions horizontalCentered="1"/>
  <pageMargins left="0" right="0" top="0" bottom="0" header="0" footer="0"/>
  <pageSetup scale="48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69F78-F79F-4DC7-A9B1-B850734CB8DD}">
  <dimension ref="A1:M91"/>
  <sheetViews>
    <sheetView view="pageBreakPreview" zoomScale="80" zoomScaleNormal="60" zoomScaleSheetLayoutView="80" workbookViewId="0">
      <selection activeCell="L2" sqref="L2"/>
    </sheetView>
  </sheetViews>
  <sheetFormatPr defaultRowHeight="15.75"/>
  <cols>
    <col min="1" max="1" width="8" style="77" customWidth="1"/>
    <col min="2" max="2" width="2.7109375" style="77" customWidth="1"/>
    <col min="3" max="3" width="3.85546875" style="480" customWidth="1"/>
    <col min="4" max="4" width="6.140625" style="481" customWidth="1"/>
    <col min="5" max="5" width="52.140625" style="77" customWidth="1"/>
    <col min="6" max="6" width="20.7109375" style="401" customWidth="1"/>
    <col min="7" max="8" width="20.7109375" style="382" customWidth="1"/>
    <col min="9" max="9" width="20.7109375" style="383" customWidth="1"/>
    <col min="10" max="10" width="20.7109375" style="350" customWidth="1"/>
    <col min="11" max="11" width="20.7109375" style="12" customWidth="1"/>
    <col min="12" max="12" width="20.7109375" style="21" customWidth="1"/>
    <col min="13" max="16384" width="9.140625" style="1"/>
  </cols>
  <sheetData>
    <row r="1" spans="1:13" ht="23.1" customHeight="1">
      <c r="A1" s="590"/>
      <c r="B1" s="591"/>
      <c r="C1" s="591"/>
      <c r="D1" s="591"/>
      <c r="E1" s="591"/>
      <c r="F1" s="284"/>
      <c r="G1" s="467"/>
      <c r="H1" s="351"/>
      <c r="I1" s="351"/>
      <c r="J1" s="351"/>
      <c r="K1" s="110"/>
      <c r="L1" s="111" t="s">
        <v>224</v>
      </c>
    </row>
    <row r="2" spans="1:13" ht="22.9" customHeight="1">
      <c r="A2" s="591"/>
      <c r="B2" s="591"/>
      <c r="C2" s="591"/>
      <c r="D2" s="591"/>
      <c r="E2" s="591"/>
      <c r="F2" s="284"/>
      <c r="G2" s="293"/>
      <c r="H2" s="293"/>
      <c r="I2" s="294"/>
      <c r="J2" s="295"/>
      <c r="K2" s="110"/>
      <c r="L2" s="118" t="s">
        <v>225</v>
      </c>
    </row>
    <row r="3" spans="1:13" ht="22.9" customHeight="1">
      <c r="A3" s="280"/>
      <c r="B3" s="280"/>
      <c r="C3" s="281"/>
      <c r="D3" s="282"/>
      <c r="E3" s="284"/>
      <c r="F3" s="284"/>
      <c r="G3" s="293"/>
      <c r="H3" s="293"/>
      <c r="I3" s="294"/>
      <c r="J3" s="295"/>
      <c r="K3" s="110"/>
      <c r="L3" s="118"/>
    </row>
    <row r="4" spans="1:13" ht="27.95" customHeight="1">
      <c r="A4" s="280" t="s">
        <v>5</v>
      </c>
      <c r="B4" s="280"/>
      <c r="C4" s="281"/>
      <c r="D4" s="592" t="str">
        <f>IF('KATADYN GROUP TOTAL'!D4:H4="","",'KATADYN GROUP TOTAL'!D4:H4)</f>
        <v/>
      </c>
      <c r="E4" s="589"/>
      <c r="F4" s="589"/>
      <c r="G4" s="589"/>
      <c r="H4" s="589"/>
      <c r="I4" s="367" t="s">
        <v>6</v>
      </c>
      <c r="J4" s="559" t="str">
        <f>IF('KATADYN GROUP TOTAL'!J4:L4="","",'KATADYN GROUP TOTAL'!J4:N4)</f>
        <v/>
      </c>
      <c r="K4" s="559"/>
      <c r="L4" s="559"/>
    </row>
    <row r="5" spans="1:13" ht="27.95" customHeight="1">
      <c r="A5" s="280" t="s">
        <v>3</v>
      </c>
      <c r="B5" s="280"/>
      <c r="C5" s="281"/>
      <c r="D5" s="589" t="str">
        <f>IF('KATADYN GROUP TOTAL'!D5:H5="","",'KATADYN GROUP TOTAL'!D5:H5)</f>
        <v/>
      </c>
      <c r="E5" s="589"/>
      <c r="F5" s="589"/>
      <c r="G5" s="589"/>
      <c r="H5" s="589"/>
      <c r="I5" s="367" t="s">
        <v>7</v>
      </c>
      <c r="J5" s="559" t="str">
        <f>IF('KATADYN GROUP TOTAL'!J5:L5="","",'KATADYN GROUP TOTAL'!J5:N5)</f>
        <v/>
      </c>
      <c r="K5" s="559"/>
      <c r="L5" s="559"/>
    </row>
    <row r="6" spans="1:13" ht="27.95" customHeight="1">
      <c r="A6" s="280"/>
      <c r="B6" s="280"/>
      <c r="C6" s="281"/>
      <c r="D6" s="589" t="str">
        <f>IF('KATADYN GROUP TOTAL'!D6:H6="","",'KATADYN GROUP TOTAL'!D6:H6)</f>
        <v/>
      </c>
      <c r="E6" s="589"/>
      <c r="F6" s="589"/>
      <c r="G6" s="589"/>
      <c r="H6" s="589"/>
      <c r="I6" s="367"/>
      <c r="J6" s="559" t="str">
        <f>IF('KATADYN GROUP TOTAL'!J6:L6="","",'KATADYN GROUP TOTAL'!J6:N6)</f>
        <v/>
      </c>
      <c r="K6" s="559"/>
      <c r="L6" s="559"/>
    </row>
    <row r="7" spans="1:13" ht="27.95" customHeight="1">
      <c r="A7" s="280"/>
      <c r="B7" s="280"/>
      <c r="C7" s="281"/>
      <c r="D7" s="589" t="str">
        <f>IF('KATADYN GROUP TOTAL'!D7:H7="","",'KATADYN GROUP TOTAL'!D7:H7)</f>
        <v/>
      </c>
      <c r="E7" s="589"/>
      <c r="F7" s="589"/>
      <c r="G7" s="589"/>
      <c r="H7" s="589"/>
      <c r="I7" s="367"/>
      <c r="J7" s="559" t="str">
        <f>IF('KATADYN GROUP TOTAL'!J7:L7="","",'KATADYN GROUP TOTAL'!J7:N7)</f>
        <v/>
      </c>
      <c r="K7" s="559"/>
      <c r="L7" s="559"/>
    </row>
    <row r="8" spans="1:13" ht="27.95" customHeight="1">
      <c r="A8" s="280"/>
      <c r="B8" s="280"/>
      <c r="C8" s="281"/>
      <c r="D8" s="589" t="str">
        <f>IF('KATADYN GROUP TOTAL'!D8:H8="","",'KATADYN GROUP TOTAL'!D8:H8)</f>
        <v/>
      </c>
      <c r="E8" s="589"/>
      <c r="F8" s="589"/>
      <c r="G8" s="589"/>
      <c r="H8" s="589"/>
      <c r="I8" s="367"/>
      <c r="J8" s="559" t="str">
        <f>IF('KATADYN GROUP TOTAL'!J8:L8="","",'KATADYN GROUP TOTAL'!J8:N8)</f>
        <v/>
      </c>
      <c r="K8" s="559"/>
      <c r="L8" s="559"/>
    </row>
    <row r="9" spans="1:13" ht="27.95" customHeight="1">
      <c r="A9" s="280" t="s">
        <v>4</v>
      </c>
      <c r="B9" s="280"/>
      <c r="C9" s="281"/>
      <c r="D9" s="589" t="str">
        <f>IF('KATADYN GROUP TOTAL'!D9:H9="","",'KATADYN GROUP TOTAL'!D9:H9)</f>
        <v/>
      </c>
      <c r="E9" s="589"/>
      <c r="F9" s="589"/>
      <c r="G9" s="589"/>
      <c r="H9" s="589"/>
      <c r="I9" s="367" t="s">
        <v>8</v>
      </c>
      <c r="J9" s="559" t="str">
        <f>IF('KATADYN GROUP TOTAL'!J9:L9="","",'KATADYN GROUP TOTAL'!J9:N9)</f>
        <v/>
      </c>
      <c r="K9" s="559"/>
      <c r="L9" s="559"/>
    </row>
    <row r="10" spans="1:13" ht="27.95" customHeight="1">
      <c r="A10" s="280" t="s">
        <v>32</v>
      </c>
      <c r="B10" s="280"/>
      <c r="C10" s="281"/>
      <c r="D10" s="589" t="str">
        <f>IF('KATADYN GROUP TOTAL'!D10:H10="","",'KATADYN GROUP TOTAL'!D10:H10)</f>
        <v/>
      </c>
      <c r="E10" s="589"/>
      <c r="F10" s="589"/>
      <c r="G10" s="589"/>
      <c r="H10" s="589"/>
      <c r="I10" s="367" t="s">
        <v>10</v>
      </c>
      <c r="J10" s="559" t="str">
        <f>IF('KATADYN GROUP TOTAL'!J10:L10="","",'KATADYN GROUP TOTAL'!J10:N10)</f>
        <v/>
      </c>
      <c r="K10" s="559"/>
      <c r="L10" s="559"/>
    </row>
    <row r="11" spans="1:13" ht="27.95" customHeight="1">
      <c r="A11" s="280" t="s">
        <v>9</v>
      </c>
      <c r="B11" s="280"/>
      <c r="C11" s="281"/>
      <c r="D11" s="397"/>
      <c r="E11" s="397"/>
      <c r="F11" s="397"/>
      <c r="G11" s="368"/>
      <c r="H11" s="369"/>
      <c r="I11" s="370"/>
      <c r="J11" s="343"/>
      <c r="K11" s="152"/>
      <c r="L11" s="153"/>
    </row>
    <row r="12" spans="1:13" ht="27.95" customHeight="1">
      <c r="A12" s="280"/>
      <c r="B12" s="280"/>
      <c r="C12" s="281"/>
      <c r="D12" s="468"/>
      <c r="E12" s="469"/>
      <c r="F12" s="398"/>
      <c r="G12" s="371"/>
      <c r="H12" s="372"/>
      <c r="I12" s="367"/>
      <c r="J12" s="344" t="s">
        <v>11</v>
      </c>
      <c r="K12" s="561" t="str">
        <f>IF('KATADYN GROUP TOTAL'!K12:L12="","",'KATADYN GROUP TOTAL'!K12:O12)</f>
        <v/>
      </c>
      <c r="L12" s="562"/>
    </row>
    <row r="13" spans="1:13" ht="27.95" customHeight="1">
      <c r="A13" s="280"/>
      <c r="B13" s="280"/>
      <c r="C13" s="281"/>
      <c r="D13" s="262"/>
      <c r="E13" s="470"/>
      <c r="F13" s="399"/>
      <c r="G13" s="373"/>
      <c r="H13" s="374"/>
      <c r="I13" s="367"/>
      <c r="J13" s="344" t="s">
        <v>12</v>
      </c>
      <c r="K13" s="555" t="str">
        <f>IF('KATADYN GROUP TOTAL'!K13:L13="","",'KATADYN GROUP TOTAL'!K13:O13)</f>
        <v/>
      </c>
      <c r="L13" s="556"/>
    </row>
    <row r="14" spans="1:13" ht="27.95" customHeight="1">
      <c r="A14" s="485"/>
      <c r="B14" s="280"/>
      <c r="C14" s="281"/>
      <c r="D14" s="262"/>
      <c r="E14" s="470"/>
      <c r="F14" s="400"/>
      <c r="G14" s="373"/>
      <c r="H14" s="374"/>
      <c r="I14" s="367"/>
      <c r="J14" s="345" t="s">
        <v>30</v>
      </c>
      <c r="K14" s="555" t="str">
        <f>IF('KATADYN GROUP TOTAL'!K14:L14="","",'KATADYN GROUP TOTAL'!K14:O14)</f>
        <v/>
      </c>
      <c r="L14" s="556"/>
    </row>
    <row r="15" spans="1:13" ht="6.75" customHeight="1" thickBot="1">
      <c r="A15" s="280"/>
      <c r="B15" s="280"/>
      <c r="C15" s="281"/>
      <c r="D15" s="282"/>
      <c r="E15" s="283"/>
      <c r="F15" s="284"/>
      <c r="G15" s="285"/>
      <c r="H15" s="286"/>
      <c r="I15" s="287"/>
      <c r="J15" s="288"/>
      <c r="K15" s="186"/>
      <c r="L15" s="187"/>
    </row>
    <row r="16" spans="1:13" ht="27.95" customHeight="1" thickTop="1" thickBot="1">
      <c r="A16" s="280"/>
      <c r="B16" s="280"/>
      <c r="C16" s="281"/>
      <c r="D16" s="282"/>
      <c r="E16" s="283"/>
      <c r="F16" s="284"/>
      <c r="G16" s="285"/>
      <c r="H16" s="286"/>
      <c r="I16" s="521" t="s">
        <v>69</v>
      </c>
      <c r="J16" s="522"/>
      <c r="K16" s="504">
        <f>SUM(L20:L78)</f>
        <v>0</v>
      </c>
      <c r="L16" s="505"/>
      <c r="M16" s="76"/>
    </row>
    <row r="17" spans="1:12" s="77" customFormat="1" ht="7.5" customHeight="1" thickTop="1">
      <c r="A17" s="268"/>
      <c r="B17" s="268"/>
      <c r="C17" s="269"/>
      <c r="D17" s="270"/>
      <c r="E17" s="227"/>
      <c r="F17" s="271"/>
      <c r="G17" s="271"/>
      <c r="H17" s="272"/>
      <c r="I17" s="272"/>
      <c r="J17" s="268"/>
      <c r="K17" s="273"/>
      <c r="L17" s="274"/>
    </row>
    <row r="18" spans="1:12" ht="19.899999999999999" customHeight="1">
      <c r="A18" s="599" t="s">
        <v>73</v>
      </c>
      <c r="B18" s="600"/>
      <c r="C18" s="600"/>
      <c r="D18" s="600"/>
      <c r="E18" s="601"/>
      <c r="F18" s="539" t="s">
        <v>14</v>
      </c>
      <c r="G18" s="539" t="s">
        <v>22</v>
      </c>
      <c r="H18" s="545" t="s">
        <v>38</v>
      </c>
      <c r="I18" s="545" t="s">
        <v>1</v>
      </c>
      <c r="J18" s="543" t="s">
        <v>71</v>
      </c>
      <c r="K18" s="605" t="s">
        <v>31</v>
      </c>
      <c r="L18" s="529" t="s">
        <v>13</v>
      </c>
    </row>
    <row r="19" spans="1:12" ht="19.899999999999999" customHeight="1">
      <c r="A19" s="602"/>
      <c r="B19" s="603"/>
      <c r="C19" s="603"/>
      <c r="D19" s="603"/>
      <c r="E19" s="604"/>
      <c r="F19" s="539"/>
      <c r="G19" s="539"/>
      <c r="H19" s="546"/>
      <c r="I19" s="547"/>
      <c r="J19" s="544"/>
      <c r="K19" s="606"/>
      <c r="L19" s="529"/>
    </row>
    <row r="20" spans="1:12" s="73" customFormat="1" ht="24.2" customHeight="1">
      <c r="A20" s="484" t="s">
        <v>222</v>
      </c>
      <c r="B20" s="492" t="s">
        <v>124</v>
      </c>
      <c r="C20" s="354"/>
      <c r="D20" s="354"/>
      <c r="E20" s="355"/>
      <c r="F20" s="356">
        <v>60101</v>
      </c>
      <c r="G20" s="493" t="s">
        <v>74</v>
      </c>
      <c r="H20" s="358">
        <v>8.9499999999999993</v>
      </c>
      <c r="I20" s="358">
        <v>5</v>
      </c>
      <c r="J20" s="413" t="s">
        <v>72</v>
      </c>
      <c r="K20" s="494"/>
      <c r="L20" s="360"/>
    </row>
    <row r="21" spans="1:12" s="73" customFormat="1" ht="24.2" customHeight="1">
      <c r="A21" s="495"/>
      <c r="B21" s="71" t="s">
        <v>75</v>
      </c>
      <c r="C21" s="71"/>
      <c r="D21" s="71"/>
      <c r="E21" s="72"/>
      <c r="F21" s="364">
        <v>60102</v>
      </c>
      <c r="G21" s="80" t="s">
        <v>76</v>
      </c>
      <c r="H21" s="53">
        <v>9.9499999999999993</v>
      </c>
      <c r="I21" s="53">
        <v>6</v>
      </c>
      <c r="J21" s="64" t="s">
        <v>72</v>
      </c>
      <c r="K21" s="81"/>
      <c r="L21" s="66" t="str">
        <f t="shared" ref="L21:L28" si="0">IF(K21="","",K21*I21)</f>
        <v/>
      </c>
    </row>
    <row r="22" spans="1:12" s="73" customFormat="1" ht="24.2" customHeight="1">
      <c r="A22" s="78"/>
      <c r="B22" s="83" t="s">
        <v>125</v>
      </c>
      <c r="C22" s="71"/>
      <c r="D22" s="71"/>
      <c r="E22" s="72"/>
      <c r="F22" s="364">
        <v>60110</v>
      </c>
      <c r="G22" s="80" t="s">
        <v>126</v>
      </c>
      <c r="H22" s="53">
        <v>8.9499999999999993</v>
      </c>
      <c r="I22" s="53">
        <v>5</v>
      </c>
      <c r="J22" s="64" t="s">
        <v>72</v>
      </c>
      <c r="K22" s="81"/>
      <c r="L22" s="66" t="str">
        <f t="shared" si="0"/>
        <v/>
      </c>
    </row>
    <row r="23" spans="1:12" s="73" customFormat="1" ht="24.2" customHeight="1">
      <c r="A23" s="78"/>
      <c r="B23" s="83" t="s">
        <v>182</v>
      </c>
      <c r="C23" s="71"/>
      <c r="D23" s="71"/>
      <c r="E23" s="72"/>
      <c r="F23" s="364">
        <v>60120</v>
      </c>
      <c r="G23" s="80" t="s">
        <v>183</v>
      </c>
      <c r="H23" s="53">
        <v>11.95</v>
      </c>
      <c r="I23" s="53">
        <v>7</v>
      </c>
      <c r="J23" s="64" t="s">
        <v>72</v>
      </c>
      <c r="K23" s="320"/>
      <c r="L23" s="321" t="str">
        <f t="shared" si="0"/>
        <v/>
      </c>
    </row>
    <row r="24" spans="1:12" s="324" customFormat="1" ht="24.2" customHeight="1">
      <c r="A24" s="78"/>
      <c r="B24" s="83" t="s">
        <v>184</v>
      </c>
      <c r="C24" s="71"/>
      <c r="D24" s="71"/>
      <c r="E24" s="72"/>
      <c r="F24" s="364">
        <v>60125</v>
      </c>
      <c r="G24" s="80" t="s">
        <v>185</v>
      </c>
      <c r="H24" s="53">
        <v>11.95</v>
      </c>
      <c r="I24" s="53">
        <v>7</v>
      </c>
      <c r="J24" s="64" t="s">
        <v>72</v>
      </c>
      <c r="K24" s="320"/>
      <c r="L24" s="321" t="str">
        <f t="shared" si="0"/>
        <v/>
      </c>
    </row>
    <row r="25" spans="1:12" s="324" customFormat="1" ht="24.2" customHeight="1">
      <c r="A25" s="78"/>
      <c r="B25" s="83" t="s">
        <v>218</v>
      </c>
      <c r="C25" s="71"/>
      <c r="D25" s="71"/>
      <c r="E25" s="72"/>
      <c r="F25" s="364">
        <v>60130</v>
      </c>
      <c r="G25" s="80" t="s">
        <v>186</v>
      </c>
      <c r="H25" s="53">
        <v>14.95</v>
      </c>
      <c r="I25" s="53">
        <v>9</v>
      </c>
      <c r="J25" s="64" t="s">
        <v>72</v>
      </c>
      <c r="K25" s="320"/>
      <c r="L25" s="321" t="str">
        <f t="shared" si="0"/>
        <v/>
      </c>
    </row>
    <row r="26" spans="1:12" s="324" customFormat="1" ht="24.2" customHeight="1">
      <c r="A26" s="78"/>
      <c r="B26" s="83" t="s">
        <v>187</v>
      </c>
      <c r="C26" s="71"/>
      <c r="D26" s="71"/>
      <c r="E26" s="72"/>
      <c r="F26" s="364">
        <v>60135</v>
      </c>
      <c r="G26" s="80" t="s">
        <v>188</v>
      </c>
      <c r="H26" s="53">
        <v>9.9499999999999993</v>
      </c>
      <c r="I26" s="53">
        <v>6</v>
      </c>
      <c r="J26" s="64" t="s">
        <v>72</v>
      </c>
      <c r="K26" s="320"/>
      <c r="L26" s="321" t="str">
        <f t="shared" si="0"/>
        <v/>
      </c>
    </row>
    <row r="27" spans="1:12" s="324" customFormat="1" ht="24.2" customHeight="1">
      <c r="A27" s="78"/>
      <c r="B27" s="83" t="s">
        <v>180</v>
      </c>
      <c r="C27" s="71"/>
      <c r="D27" s="71"/>
      <c r="E27" s="72"/>
      <c r="F27" s="364">
        <v>60145</v>
      </c>
      <c r="G27" s="80" t="s">
        <v>181</v>
      </c>
      <c r="H27" s="53">
        <v>11.95</v>
      </c>
      <c r="I27" s="53">
        <v>7</v>
      </c>
      <c r="J27" s="64" t="s">
        <v>72</v>
      </c>
      <c r="K27" s="323"/>
      <c r="L27" s="321" t="str">
        <f t="shared" si="0"/>
        <v/>
      </c>
    </row>
    <row r="28" spans="1:12" s="324" customFormat="1" ht="24.2" customHeight="1">
      <c r="A28" s="305"/>
      <c r="B28" s="83" t="s">
        <v>178</v>
      </c>
      <c r="C28" s="71"/>
      <c r="D28" s="71"/>
      <c r="E28" s="72"/>
      <c r="F28" s="364">
        <v>60150</v>
      </c>
      <c r="G28" s="80" t="s">
        <v>179</v>
      </c>
      <c r="H28" s="53">
        <v>9.9499999999999993</v>
      </c>
      <c r="I28" s="53">
        <v>6</v>
      </c>
      <c r="J28" s="64" t="s">
        <v>72</v>
      </c>
      <c r="K28" s="323"/>
      <c r="L28" s="321" t="str">
        <f t="shared" si="0"/>
        <v/>
      </c>
    </row>
    <row r="29" spans="1:12" s="73" customFormat="1" ht="7.5" customHeight="1">
      <c r="A29" s="275"/>
      <c r="B29" s="276"/>
      <c r="C29" s="276"/>
      <c r="D29" s="276"/>
      <c r="E29" s="276"/>
      <c r="F29" s="271"/>
      <c r="G29" s="277"/>
      <c r="H29" s="272"/>
      <c r="I29" s="272"/>
      <c r="J29" s="278"/>
      <c r="K29" s="279"/>
      <c r="L29" s="106"/>
    </row>
    <row r="30" spans="1:12" s="77" customFormat="1" ht="19.899999999999999" customHeight="1">
      <c r="A30" s="593" t="s">
        <v>127</v>
      </c>
      <c r="B30" s="594"/>
      <c r="C30" s="594"/>
      <c r="D30" s="594"/>
      <c r="E30" s="595"/>
      <c r="F30" s="539" t="s">
        <v>14</v>
      </c>
      <c r="G30" s="539" t="s">
        <v>22</v>
      </c>
      <c r="H30" s="545" t="s">
        <v>38</v>
      </c>
      <c r="I30" s="545" t="s">
        <v>1</v>
      </c>
      <c r="J30" s="543" t="s">
        <v>71</v>
      </c>
      <c r="K30" s="605" t="s">
        <v>31</v>
      </c>
      <c r="L30" s="607" t="s">
        <v>13</v>
      </c>
    </row>
    <row r="31" spans="1:12" s="77" customFormat="1" ht="19.899999999999999" customHeight="1">
      <c r="A31" s="596"/>
      <c r="B31" s="597"/>
      <c r="C31" s="597"/>
      <c r="D31" s="597"/>
      <c r="E31" s="598"/>
      <c r="F31" s="539"/>
      <c r="G31" s="539"/>
      <c r="H31" s="546"/>
      <c r="I31" s="547"/>
      <c r="J31" s="544"/>
      <c r="K31" s="606"/>
      <c r="L31" s="607"/>
    </row>
    <row r="32" spans="1:12" s="73" customFormat="1" ht="24.2" customHeight="1">
      <c r="A32" s="78"/>
      <c r="B32" s="71" t="s">
        <v>241</v>
      </c>
      <c r="C32" s="71"/>
      <c r="D32" s="71"/>
      <c r="E32" s="72"/>
      <c r="F32" s="79">
        <v>60439</v>
      </c>
      <c r="G32" s="80" t="s">
        <v>79</v>
      </c>
      <c r="H32" s="53">
        <v>9.9499999999999993</v>
      </c>
      <c r="I32" s="53">
        <v>6</v>
      </c>
      <c r="J32" s="64" t="s">
        <v>72</v>
      </c>
      <c r="K32" s="81"/>
      <c r="L32" s="66" t="str">
        <f t="shared" ref="L32:L39" si="1">IF(K32="","",K32*I32)</f>
        <v/>
      </c>
    </row>
    <row r="33" spans="1:12" s="73" customFormat="1" ht="24.2" customHeight="1">
      <c r="A33" s="495"/>
      <c r="B33" s="83" t="s">
        <v>165</v>
      </c>
      <c r="C33" s="71"/>
      <c r="D33" s="71"/>
      <c r="E33" s="72"/>
      <c r="F33" s="364">
        <v>60600</v>
      </c>
      <c r="G33" s="80" t="s">
        <v>131</v>
      </c>
      <c r="H33" s="53">
        <v>13.95</v>
      </c>
      <c r="I33" s="53">
        <v>8</v>
      </c>
      <c r="J33" s="64" t="s">
        <v>72</v>
      </c>
      <c r="K33" s="81"/>
      <c r="L33" s="66" t="str">
        <f t="shared" si="1"/>
        <v/>
      </c>
    </row>
    <row r="34" spans="1:12" s="73" customFormat="1" ht="24.2" customHeight="1">
      <c r="A34" s="495"/>
      <c r="B34" s="83" t="s">
        <v>166</v>
      </c>
      <c r="C34" s="71"/>
      <c r="D34" s="71"/>
      <c r="E34" s="72"/>
      <c r="F34" s="364">
        <v>60605</v>
      </c>
      <c r="G34" s="80" t="s">
        <v>132</v>
      </c>
      <c r="H34" s="53">
        <v>13.95</v>
      </c>
      <c r="I34" s="53">
        <v>8</v>
      </c>
      <c r="J34" s="64" t="s">
        <v>72</v>
      </c>
      <c r="K34" s="81"/>
      <c r="L34" s="66" t="str">
        <f t="shared" si="1"/>
        <v/>
      </c>
    </row>
    <row r="35" spans="1:12" s="73" customFormat="1" ht="24.2" customHeight="1">
      <c r="A35" s="484" t="s">
        <v>222</v>
      </c>
      <c r="B35" s="492" t="s">
        <v>129</v>
      </c>
      <c r="C35" s="354"/>
      <c r="D35" s="354"/>
      <c r="E35" s="355"/>
      <c r="F35" s="356">
        <v>60610</v>
      </c>
      <c r="G35" s="357" t="s">
        <v>133</v>
      </c>
      <c r="H35" s="358">
        <v>13.95</v>
      </c>
      <c r="I35" s="358">
        <v>8</v>
      </c>
      <c r="J35" s="413" t="s">
        <v>72</v>
      </c>
      <c r="K35" s="494"/>
      <c r="L35" s="360" t="str">
        <f t="shared" si="1"/>
        <v/>
      </c>
    </row>
    <row r="36" spans="1:12" s="73" customFormat="1" ht="24.2" customHeight="1">
      <c r="A36" s="495"/>
      <c r="B36" s="83" t="s">
        <v>130</v>
      </c>
      <c r="C36" s="71"/>
      <c r="D36" s="71"/>
      <c r="E36" s="72"/>
      <c r="F36" s="364">
        <v>60615</v>
      </c>
      <c r="G36" s="80" t="s">
        <v>134</v>
      </c>
      <c r="H36" s="53">
        <v>11.95</v>
      </c>
      <c r="I36" s="53">
        <v>7</v>
      </c>
      <c r="J36" s="64" t="s">
        <v>72</v>
      </c>
      <c r="K36" s="81"/>
      <c r="L36" s="66" t="str">
        <f t="shared" si="1"/>
        <v/>
      </c>
    </row>
    <row r="37" spans="1:12" s="73" customFormat="1" ht="24.2" customHeight="1">
      <c r="A37" s="96"/>
      <c r="B37" s="83" t="s">
        <v>191</v>
      </c>
      <c r="C37" s="71"/>
      <c r="D37" s="71"/>
      <c r="E37" s="72"/>
      <c r="F37" s="79">
        <v>60620</v>
      </c>
      <c r="G37" s="80" t="s">
        <v>192</v>
      </c>
      <c r="H37" s="53">
        <v>14.95</v>
      </c>
      <c r="I37" s="53">
        <v>9</v>
      </c>
      <c r="J37" s="64" t="s">
        <v>72</v>
      </c>
      <c r="K37" s="323"/>
      <c r="L37" s="321" t="str">
        <f t="shared" si="1"/>
        <v/>
      </c>
    </row>
    <row r="38" spans="1:12" s="324" customFormat="1" ht="24.2" customHeight="1">
      <c r="A38" s="78"/>
      <c r="B38" s="83" t="s">
        <v>189</v>
      </c>
      <c r="C38" s="71"/>
      <c r="D38" s="71"/>
      <c r="E38" s="72"/>
      <c r="F38" s="79">
        <v>60625</v>
      </c>
      <c r="G38" s="80" t="s">
        <v>190</v>
      </c>
      <c r="H38" s="53">
        <v>14.95</v>
      </c>
      <c r="I38" s="53">
        <v>9</v>
      </c>
      <c r="J38" s="64" t="s">
        <v>72</v>
      </c>
      <c r="K38" s="323"/>
      <c r="L38" s="321" t="str">
        <f t="shared" si="1"/>
        <v/>
      </c>
    </row>
    <row r="39" spans="1:12" s="324" customFormat="1" ht="24.2" customHeight="1">
      <c r="A39" s="496"/>
      <c r="B39" s="83" t="s">
        <v>214</v>
      </c>
      <c r="C39" s="71"/>
      <c r="D39" s="71"/>
      <c r="E39" s="72"/>
      <c r="F39" s="79">
        <v>60650</v>
      </c>
      <c r="G39" s="80" t="s">
        <v>135</v>
      </c>
      <c r="H39" s="53">
        <v>11.95</v>
      </c>
      <c r="I39" s="53">
        <v>7</v>
      </c>
      <c r="J39" s="64" t="s">
        <v>72</v>
      </c>
      <c r="K39" s="81"/>
      <c r="L39" s="66" t="str">
        <f t="shared" si="1"/>
        <v/>
      </c>
    </row>
    <row r="40" spans="1:12" s="73" customFormat="1" ht="7.5" customHeight="1">
      <c r="A40" s="275"/>
      <c r="B40" s="276"/>
      <c r="C40" s="276"/>
      <c r="D40" s="276"/>
      <c r="E40" s="276"/>
      <c r="F40" s="271"/>
      <c r="G40" s="277"/>
      <c r="H40" s="272"/>
      <c r="I40" s="272"/>
      <c r="J40" s="278"/>
      <c r="K40" s="279"/>
      <c r="L40" s="106"/>
    </row>
    <row r="41" spans="1:12" s="77" customFormat="1" ht="19.899999999999999" customHeight="1">
      <c r="A41" s="593" t="s">
        <v>128</v>
      </c>
      <c r="B41" s="594"/>
      <c r="C41" s="594"/>
      <c r="D41" s="594"/>
      <c r="E41" s="595"/>
      <c r="F41" s="539" t="s">
        <v>14</v>
      </c>
      <c r="G41" s="539" t="s">
        <v>22</v>
      </c>
      <c r="H41" s="545" t="s">
        <v>38</v>
      </c>
      <c r="I41" s="545" t="s">
        <v>1</v>
      </c>
      <c r="J41" s="543" t="s">
        <v>71</v>
      </c>
      <c r="K41" s="605" t="s">
        <v>31</v>
      </c>
      <c r="L41" s="607" t="s">
        <v>13</v>
      </c>
    </row>
    <row r="42" spans="1:12" s="77" customFormat="1" ht="19.899999999999999" customHeight="1">
      <c r="A42" s="596"/>
      <c r="B42" s="597"/>
      <c r="C42" s="597"/>
      <c r="D42" s="597"/>
      <c r="E42" s="598"/>
      <c r="F42" s="539"/>
      <c r="G42" s="539"/>
      <c r="H42" s="546"/>
      <c r="I42" s="547"/>
      <c r="J42" s="544"/>
      <c r="K42" s="606"/>
      <c r="L42" s="607"/>
    </row>
    <row r="43" spans="1:12" s="73" customFormat="1" ht="24.2" customHeight="1">
      <c r="A43" s="495"/>
      <c r="B43" s="71" t="s">
        <v>136</v>
      </c>
      <c r="C43" s="71"/>
      <c r="D43" s="71"/>
      <c r="E43" s="72"/>
      <c r="F43" s="364">
        <v>60400</v>
      </c>
      <c r="G43" s="80" t="s">
        <v>138</v>
      </c>
      <c r="H43" s="53">
        <v>13.95</v>
      </c>
      <c r="I43" s="53">
        <v>8</v>
      </c>
      <c r="J43" s="64" t="s">
        <v>72</v>
      </c>
      <c r="K43" s="81"/>
      <c r="L43" s="66" t="str">
        <f t="shared" ref="L43:L48" si="2">IF(K43="","",K43*I43)</f>
        <v/>
      </c>
    </row>
    <row r="44" spans="1:12" s="73" customFormat="1" ht="24.2" customHeight="1">
      <c r="A44" s="495"/>
      <c r="B44" s="71" t="s">
        <v>77</v>
      </c>
      <c r="C44" s="71"/>
      <c r="D44" s="71"/>
      <c r="E44" s="72"/>
      <c r="F44" s="364">
        <v>60401</v>
      </c>
      <c r="G44" s="80" t="s">
        <v>78</v>
      </c>
      <c r="H44" s="53">
        <v>13.95</v>
      </c>
      <c r="I44" s="53">
        <v>8</v>
      </c>
      <c r="J44" s="64" t="s">
        <v>72</v>
      </c>
      <c r="K44" s="81"/>
      <c r="L44" s="66" t="str">
        <f t="shared" si="2"/>
        <v/>
      </c>
    </row>
    <row r="45" spans="1:12" s="324" customFormat="1" ht="24.2" customHeight="1">
      <c r="A45" s="495"/>
      <c r="B45" s="83" t="s">
        <v>168</v>
      </c>
      <c r="C45" s="71"/>
      <c r="D45" s="71"/>
      <c r="E45" s="72"/>
      <c r="F45" s="364">
        <v>60410</v>
      </c>
      <c r="G45" s="80" t="s">
        <v>139</v>
      </c>
      <c r="H45" s="53">
        <v>11.95</v>
      </c>
      <c r="I45" s="53">
        <v>7</v>
      </c>
      <c r="J45" s="64" t="s">
        <v>72</v>
      </c>
      <c r="K45" s="81"/>
      <c r="L45" s="66" t="str">
        <f t="shared" si="2"/>
        <v/>
      </c>
    </row>
    <row r="46" spans="1:12" s="73" customFormat="1" ht="24.2" customHeight="1">
      <c r="A46" s="495"/>
      <c r="B46" s="83" t="s">
        <v>137</v>
      </c>
      <c r="C46" s="71"/>
      <c r="D46" s="71"/>
      <c r="E46" s="72"/>
      <c r="F46" s="364">
        <v>60415</v>
      </c>
      <c r="G46" s="82" t="s">
        <v>140</v>
      </c>
      <c r="H46" s="53">
        <v>11.95</v>
      </c>
      <c r="I46" s="53">
        <v>7</v>
      </c>
      <c r="J46" s="64" t="s">
        <v>72</v>
      </c>
      <c r="K46" s="81"/>
      <c r="L46" s="66" t="str">
        <f t="shared" si="2"/>
        <v/>
      </c>
    </row>
    <row r="47" spans="1:12" s="73" customFormat="1" ht="24.2" customHeight="1">
      <c r="A47" s="495"/>
      <c r="B47" s="83" t="s">
        <v>193</v>
      </c>
      <c r="C47" s="71"/>
      <c r="D47" s="71"/>
      <c r="E47" s="72"/>
      <c r="F47" s="364">
        <v>60420</v>
      </c>
      <c r="G47" s="80" t="s">
        <v>194</v>
      </c>
      <c r="H47" s="53">
        <v>14.95</v>
      </c>
      <c r="I47" s="53">
        <v>9</v>
      </c>
      <c r="J47" s="64" t="s">
        <v>72</v>
      </c>
      <c r="K47" s="323"/>
      <c r="L47" s="321" t="str">
        <f t="shared" si="2"/>
        <v/>
      </c>
    </row>
    <row r="48" spans="1:12" s="324" customFormat="1" ht="24.2" customHeight="1">
      <c r="A48" s="305"/>
      <c r="B48" s="83" t="s">
        <v>195</v>
      </c>
      <c r="C48" s="71"/>
      <c r="D48" s="71"/>
      <c r="E48" s="72"/>
      <c r="F48" s="364">
        <v>60435</v>
      </c>
      <c r="G48" s="82" t="s">
        <v>196</v>
      </c>
      <c r="H48" s="53">
        <v>13.95</v>
      </c>
      <c r="I48" s="53">
        <v>8</v>
      </c>
      <c r="J48" s="64" t="s">
        <v>72</v>
      </c>
      <c r="K48" s="323"/>
      <c r="L48" s="321" t="str">
        <f t="shared" si="2"/>
        <v/>
      </c>
    </row>
    <row r="49" spans="1:12" s="77" customFormat="1" ht="7.5" customHeight="1">
      <c r="A49" s="268"/>
      <c r="B49" s="268"/>
      <c r="C49" s="269"/>
      <c r="D49" s="270"/>
      <c r="E49" s="227"/>
      <c r="F49" s="271"/>
      <c r="G49" s="271"/>
      <c r="H49" s="272"/>
      <c r="I49" s="272"/>
      <c r="J49" s="268"/>
      <c r="K49" s="273"/>
      <c r="L49" s="274"/>
    </row>
    <row r="50" spans="1:12" s="77" customFormat="1" ht="19.899999999999999" customHeight="1">
      <c r="A50" s="593" t="s">
        <v>80</v>
      </c>
      <c r="B50" s="594"/>
      <c r="C50" s="594"/>
      <c r="D50" s="594"/>
      <c r="E50" s="595"/>
      <c r="F50" s="539" t="s">
        <v>14</v>
      </c>
      <c r="G50" s="539" t="s">
        <v>22</v>
      </c>
      <c r="H50" s="545" t="s">
        <v>38</v>
      </c>
      <c r="I50" s="545" t="s">
        <v>1</v>
      </c>
      <c r="J50" s="543" t="s">
        <v>71</v>
      </c>
      <c r="K50" s="605" t="s">
        <v>31</v>
      </c>
      <c r="L50" s="607" t="s">
        <v>13</v>
      </c>
    </row>
    <row r="51" spans="1:12" s="77" customFormat="1" ht="19.899999999999999" customHeight="1">
      <c r="A51" s="596"/>
      <c r="B51" s="597"/>
      <c r="C51" s="597"/>
      <c r="D51" s="597"/>
      <c r="E51" s="598"/>
      <c r="F51" s="539"/>
      <c r="G51" s="539"/>
      <c r="H51" s="546"/>
      <c r="I51" s="547"/>
      <c r="J51" s="544"/>
      <c r="K51" s="606"/>
      <c r="L51" s="607"/>
    </row>
    <row r="52" spans="1:12" s="73" customFormat="1" ht="24.2" customHeight="1">
      <c r="A52" s="78"/>
      <c r="B52" s="83" t="s">
        <v>141</v>
      </c>
      <c r="C52" s="71"/>
      <c r="D52" s="71"/>
      <c r="E52" s="72"/>
      <c r="F52" s="364">
        <v>60300</v>
      </c>
      <c r="G52" s="80" t="s">
        <v>142</v>
      </c>
      <c r="H52" s="53">
        <v>13.95</v>
      </c>
      <c r="I52" s="53">
        <v>8</v>
      </c>
      <c r="J52" s="64" t="s">
        <v>72</v>
      </c>
      <c r="K52" s="81"/>
      <c r="L52" s="66" t="str">
        <f t="shared" ref="L52:L63" si="3">IF(K52="","",K52*I52)</f>
        <v/>
      </c>
    </row>
    <row r="53" spans="1:12" s="93" customFormat="1" ht="24.2" customHeight="1">
      <c r="A53" s="495"/>
      <c r="B53" s="83" t="s">
        <v>174</v>
      </c>
      <c r="C53" s="71"/>
      <c r="D53" s="71"/>
      <c r="E53" s="72"/>
      <c r="F53" s="364">
        <v>60305</v>
      </c>
      <c r="G53" s="80" t="s">
        <v>143</v>
      </c>
      <c r="H53" s="53">
        <v>11.95</v>
      </c>
      <c r="I53" s="53">
        <v>7</v>
      </c>
      <c r="J53" s="64" t="s">
        <v>72</v>
      </c>
      <c r="K53" s="94"/>
      <c r="L53" s="92" t="str">
        <f t="shared" si="3"/>
        <v/>
      </c>
    </row>
    <row r="54" spans="1:12" s="324" customFormat="1" ht="24.2" customHeight="1">
      <c r="A54" s="78"/>
      <c r="B54" s="83" t="s">
        <v>197</v>
      </c>
      <c r="C54" s="71"/>
      <c r="D54" s="71"/>
      <c r="E54" s="72"/>
      <c r="F54" s="364">
        <v>60313</v>
      </c>
      <c r="G54" s="80" t="s">
        <v>123</v>
      </c>
      <c r="H54" s="471">
        <v>9.9499999999999993</v>
      </c>
      <c r="I54" s="471">
        <v>6</v>
      </c>
      <c r="J54" s="64" t="s">
        <v>72</v>
      </c>
      <c r="K54" s="81"/>
      <c r="L54" s="66" t="str">
        <f t="shared" si="3"/>
        <v/>
      </c>
    </row>
    <row r="55" spans="1:12" s="73" customFormat="1" ht="24.2" customHeight="1">
      <c r="A55" s="78"/>
      <c r="B55" s="83" t="s">
        <v>167</v>
      </c>
      <c r="C55" s="71"/>
      <c r="D55" s="71"/>
      <c r="E55" s="72"/>
      <c r="F55" s="79">
        <v>60315</v>
      </c>
      <c r="G55" s="80" t="s">
        <v>145</v>
      </c>
      <c r="H55" s="471">
        <v>11.95</v>
      </c>
      <c r="I55" s="471">
        <v>7</v>
      </c>
      <c r="J55" s="64" t="s">
        <v>72</v>
      </c>
      <c r="K55" s="81"/>
      <c r="L55" s="66" t="str">
        <f t="shared" si="3"/>
        <v/>
      </c>
    </row>
    <row r="56" spans="1:12" s="73" customFormat="1" ht="24.2" customHeight="1">
      <c r="A56" s="495"/>
      <c r="B56" s="83" t="s">
        <v>146</v>
      </c>
      <c r="C56" s="71"/>
      <c r="D56" s="71"/>
      <c r="E56" s="72"/>
      <c r="F56" s="361">
        <v>60320</v>
      </c>
      <c r="G56" s="80" t="s">
        <v>147</v>
      </c>
      <c r="H56" s="471">
        <v>14.95</v>
      </c>
      <c r="I56" s="471">
        <v>9</v>
      </c>
      <c r="J56" s="307" t="s">
        <v>72</v>
      </c>
      <c r="K56" s="84"/>
      <c r="L56" s="66" t="str">
        <f t="shared" si="3"/>
        <v/>
      </c>
    </row>
    <row r="57" spans="1:12" s="73" customFormat="1" ht="24.2" customHeight="1">
      <c r="A57" s="78"/>
      <c r="B57" s="83" t="s">
        <v>169</v>
      </c>
      <c r="C57" s="71"/>
      <c r="D57" s="71"/>
      <c r="E57" s="72"/>
      <c r="F57" s="306">
        <v>60325</v>
      </c>
      <c r="G57" s="80" t="s">
        <v>149</v>
      </c>
      <c r="H57" s="471">
        <v>9.9499999999999993</v>
      </c>
      <c r="I57" s="471">
        <v>6</v>
      </c>
      <c r="J57" s="307" t="s">
        <v>72</v>
      </c>
      <c r="K57" s="84"/>
      <c r="L57" s="66" t="str">
        <f t="shared" si="3"/>
        <v/>
      </c>
    </row>
    <row r="58" spans="1:12" s="73" customFormat="1" ht="24.2" customHeight="1">
      <c r="A58" s="495"/>
      <c r="B58" s="83" t="s">
        <v>148</v>
      </c>
      <c r="C58" s="71"/>
      <c r="D58" s="71"/>
      <c r="E58" s="72"/>
      <c r="F58" s="306">
        <v>60330</v>
      </c>
      <c r="G58" s="80" t="s">
        <v>134</v>
      </c>
      <c r="H58" s="471">
        <v>11.95</v>
      </c>
      <c r="I58" s="471">
        <v>7</v>
      </c>
      <c r="J58" s="307" t="s">
        <v>72</v>
      </c>
      <c r="K58" s="84"/>
      <c r="L58" s="66" t="str">
        <f t="shared" si="3"/>
        <v/>
      </c>
    </row>
    <row r="59" spans="1:12" s="73" customFormat="1" ht="24.2" customHeight="1">
      <c r="A59" s="78"/>
      <c r="B59" s="83" t="s">
        <v>144</v>
      </c>
      <c r="C59" s="71"/>
      <c r="D59" s="71"/>
      <c r="E59" s="72"/>
      <c r="F59" s="364">
        <v>60335</v>
      </c>
      <c r="G59" s="80" t="s">
        <v>223</v>
      </c>
      <c r="H59" s="53">
        <v>9.9499999999999993</v>
      </c>
      <c r="I59" s="53">
        <v>6</v>
      </c>
      <c r="J59" s="64" t="s">
        <v>72</v>
      </c>
      <c r="K59" s="81"/>
      <c r="L59" s="66" t="str">
        <f t="shared" si="3"/>
        <v/>
      </c>
    </row>
    <row r="60" spans="1:12" s="73" customFormat="1" ht="24.2" customHeight="1">
      <c r="A60" s="78"/>
      <c r="B60" s="71" t="s">
        <v>200</v>
      </c>
      <c r="C60" s="71"/>
      <c r="D60" s="71"/>
      <c r="E60" s="72"/>
      <c r="F60" s="79">
        <v>60340</v>
      </c>
      <c r="G60" s="80" t="s">
        <v>201</v>
      </c>
      <c r="H60" s="53">
        <v>11.95</v>
      </c>
      <c r="I60" s="53">
        <v>7</v>
      </c>
      <c r="J60" s="64" t="s">
        <v>72</v>
      </c>
      <c r="K60" s="323"/>
      <c r="L60" s="321" t="str">
        <f t="shared" si="3"/>
        <v/>
      </c>
    </row>
    <row r="61" spans="1:12" s="324" customFormat="1" ht="24.2" customHeight="1">
      <c r="A61" s="495"/>
      <c r="B61" s="83" t="s">
        <v>202</v>
      </c>
      <c r="C61" s="71"/>
      <c r="D61" s="71"/>
      <c r="E61" s="72"/>
      <c r="F61" s="79">
        <v>60345</v>
      </c>
      <c r="G61" s="80" t="s">
        <v>203</v>
      </c>
      <c r="H61" s="471">
        <v>13.95</v>
      </c>
      <c r="I61" s="471">
        <v>8</v>
      </c>
      <c r="J61" s="64" t="s">
        <v>72</v>
      </c>
      <c r="K61" s="325"/>
      <c r="L61" s="321" t="str">
        <f t="shared" si="3"/>
        <v/>
      </c>
    </row>
    <row r="62" spans="1:12" s="324" customFormat="1" ht="24.2" customHeight="1">
      <c r="A62" s="495"/>
      <c r="B62" s="83" t="s">
        <v>204</v>
      </c>
      <c r="C62" s="71"/>
      <c r="D62" s="71"/>
      <c r="E62" s="72"/>
      <c r="F62" s="79">
        <v>60350</v>
      </c>
      <c r="G62" s="80" t="s">
        <v>205</v>
      </c>
      <c r="H62" s="471">
        <v>13.95</v>
      </c>
      <c r="I62" s="471">
        <v>8</v>
      </c>
      <c r="J62" s="64" t="s">
        <v>72</v>
      </c>
      <c r="K62" s="325"/>
      <c r="L62" s="321" t="str">
        <f t="shared" si="3"/>
        <v/>
      </c>
    </row>
    <row r="63" spans="1:12" s="324" customFormat="1" ht="24.2" customHeight="1">
      <c r="A63" s="496"/>
      <c r="B63" s="83" t="s">
        <v>198</v>
      </c>
      <c r="C63" s="71"/>
      <c r="D63" s="71"/>
      <c r="E63" s="72"/>
      <c r="F63" s="364">
        <v>60355</v>
      </c>
      <c r="G63" s="80" t="s">
        <v>199</v>
      </c>
      <c r="H63" s="471">
        <v>13.95</v>
      </c>
      <c r="I63" s="471">
        <v>8</v>
      </c>
      <c r="J63" s="64" t="s">
        <v>72</v>
      </c>
      <c r="K63" s="325"/>
      <c r="L63" s="321" t="str">
        <f t="shared" si="3"/>
        <v/>
      </c>
    </row>
    <row r="64" spans="1:12" ht="7.35" customHeight="1">
      <c r="A64" s="268"/>
      <c r="B64" s="268"/>
      <c r="C64" s="269"/>
      <c r="D64" s="270"/>
      <c r="E64" s="227"/>
      <c r="F64" s="271"/>
      <c r="G64" s="271"/>
      <c r="H64" s="272"/>
      <c r="I64" s="272"/>
      <c r="J64" s="268"/>
      <c r="K64" s="110"/>
      <c r="L64" s="215"/>
    </row>
    <row r="65" spans="1:12" s="73" customFormat="1" ht="24.2" customHeight="1">
      <c r="A65" s="593" t="s">
        <v>81</v>
      </c>
      <c r="B65" s="594"/>
      <c r="C65" s="594"/>
      <c r="D65" s="594"/>
      <c r="E65" s="595"/>
      <c r="F65" s="578" t="s">
        <v>14</v>
      </c>
      <c r="G65" s="578" t="s">
        <v>22</v>
      </c>
      <c r="H65" s="608" t="s">
        <v>38</v>
      </c>
      <c r="I65" s="608" t="s">
        <v>1</v>
      </c>
      <c r="J65" s="611" t="s">
        <v>71</v>
      </c>
      <c r="K65" s="610" t="s">
        <v>31</v>
      </c>
      <c r="L65" s="607" t="s">
        <v>13</v>
      </c>
    </row>
    <row r="66" spans="1:12" s="73" customFormat="1" ht="24.2" customHeight="1">
      <c r="A66" s="596"/>
      <c r="B66" s="597"/>
      <c r="C66" s="597"/>
      <c r="D66" s="597"/>
      <c r="E66" s="598"/>
      <c r="F66" s="578"/>
      <c r="G66" s="578"/>
      <c r="H66" s="609"/>
      <c r="I66" s="608"/>
      <c r="J66" s="611"/>
      <c r="K66" s="610"/>
      <c r="L66" s="607"/>
    </row>
    <row r="67" spans="1:12" s="73" customFormat="1" ht="24.2" customHeight="1">
      <c r="A67" s="486"/>
      <c r="B67" s="83" t="s">
        <v>82</v>
      </c>
      <c r="C67" s="71"/>
      <c r="D67" s="71"/>
      <c r="E67" s="72"/>
      <c r="F67" s="79">
        <v>60118</v>
      </c>
      <c r="G67" s="85" t="s">
        <v>83</v>
      </c>
      <c r="H67" s="53">
        <v>8.9499999999999993</v>
      </c>
      <c r="I67" s="53">
        <v>5.25</v>
      </c>
      <c r="J67" s="64" t="s">
        <v>72</v>
      </c>
      <c r="K67" s="81"/>
      <c r="L67" s="66" t="str">
        <f>IF(K67="","",K67*I67)</f>
        <v/>
      </c>
    </row>
    <row r="68" spans="1:12" s="324" customFormat="1" ht="24.2" customHeight="1">
      <c r="A68" s="496"/>
      <c r="B68" s="83" t="s">
        <v>206</v>
      </c>
      <c r="C68" s="71"/>
      <c r="D68" s="71"/>
      <c r="E68" s="72"/>
      <c r="F68" s="364">
        <v>60140</v>
      </c>
      <c r="G68" s="80" t="s">
        <v>207</v>
      </c>
      <c r="H68" s="53">
        <v>14.95</v>
      </c>
      <c r="I68" s="53">
        <v>9</v>
      </c>
      <c r="J68" s="64" t="s">
        <v>72</v>
      </c>
      <c r="K68" s="323"/>
      <c r="L68" s="321" t="str">
        <f>IF(K68="","",K68*I68)</f>
        <v/>
      </c>
    </row>
    <row r="69" spans="1:12" s="77" customFormat="1" ht="7.5" customHeight="1">
      <c r="A69" s="280"/>
      <c r="B69" s="280"/>
      <c r="C69" s="281"/>
      <c r="D69" s="282"/>
      <c r="E69" s="283"/>
      <c r="F69" s="284"/>
      <c r="G69" s="285"/>
      <c r="H69" s="286"/>
      <c r="I69" s="287"/>
      <c r="J69" s="288"/>
      <c r="K69" s="289"/>
      <c r="L69" s="290"/>
    </row>
    <row r="70" spans="1:12" s="73" customFormat="1" ht="24.2" customHeight="1">
      <c r="A70" s="593" t="s">
        <v>84</v>
      </c>
      <c r="B70" s="594"/>
      <c r="C70" s="594"/>
      <c r="D70" s="594"/>
      <c r="E70" s="595"/>
      <c r="F70" s="578" t="s">
        <v>14</v>
      </c>
      <c r="G70" s="539" t="s">
        <v>22</v>
      </c>
      <c r="H70" s="545" t="s">
        <v>38</v>
      </c>
      <c r="I70" s="545" t="s">
        <v>1</v>
      </c>
      <c r="J70" s="543" t="s">
        <v>71</v>
      </c>
      <c r="K70" s="301"/>
      <c r="L70" s="607" t="s">
        <v>13</v>
      </c>
    </row>
    <row r="71" spans="1:12" s="73" customFormat="1" ht="24.2" customHeight="1">
      <c r="A71" s="596"/>
      <c r="B71" s="597"/>
      <c r="C71" s="597"/>
      <c r="D71" s="597"/>
      <c r="E71" s="598"/>
      <c r="F71" s="578"/>
      <c r="G71" s="539"/>
      <c r="H71" s="546"/>
      <c r="I71" s="547"/>
      <c r="J71" s="544"/>
      <c r="K71" s="302" t="s">
        <v>31</v>
      </c>
      <c r="L71" s="607"/>
    </row>
    <row r="72" spans="1:12" s="73" customFormat="1" ht="24.2" customHeight="1">
      <c r="A72" s="486"/>
      <c r="B72" s="83" t="s">
        <v>85</v>
      </c>
      <c r="C72" s="71"/>
      <c r="D72" s="71"/>
      <c r="E72" s="72"/>
      <c r="F72" s="79">
        <v>60215</v>
      </c>
      <c r="G72" s="80" t="s">
        <v>86</v>
      </c>
      <c r="H72" s="53">
        <v>6.95</v>
      </c>
      <c r="I72" s="53">
        <v>4</v>
      </c>
      <c r="J72" s="64" t="s">
        <v>72</v>
      </c>
      <c r="K72" s="65"/>
      <c r="L72" s="66" t="str">
        <f>IF(K72="","",K72*I72)</f>
        <v/>
      </c>
    </row>
    <row r="73" spans="1:12" s="73" customFormat="1" ht="24.2" customHeight="1">
      <c r="A73" s="484" t="s">
        <v>222</v>
      </c>
      <c r="B73" s="492" t="s">
        <v>87</v>
      </c>
      <c r="C73" s="354"/>
      <c r="D73" s="354"/>
      <c r="E73" s="355"/>
      <c r="F73" s="497">
        <v>60218</v>
      </c>
      <c r="G73" s="493" t="s">
        <v>88</v>
      </c>
      <c r="H73" s="358">
        <v>6.95</v>
      </c>
      <c r="I73" s="358">
        <v>4</v>
      </c>
      <c r="J73" s="413" t="s">
        <v>72</v>
      </c>
      <c r="K73" s="359"/>
      <c r="L73" s="360"/>
    </row>
    <row r="74" spans="1:12" s="73" customFormat="1" ht="24.2" customHeight="1">
      <c r="A74" s="304"/>
      <c r="B74" s="83" t="s">
        <v>89</v>
      </c>
      <c r="C74" s="71"/>
      <c r="D74" s="71"/>
      <c r="E74" s="72"/>
      <c r="F74" s="364">
        <v>60909</v>
      </c>
      <c r="G74" s="80" t="s">
        <v>90</v>
      </c>
      <c r="H74" s="53">
        <v>6.95</v>
      </c>
      <c r="I74" s="53">
        <v>4</v>
      </c>
      <c r="J74" s="64" t="s">
        <v>72</v>
      </c>
      <c r="K74" s="65"/>
      <c r="L74" s="66" t="str">
        <f>IF(K74="","",K74*I74)</f>
        <v/>
      </c>
    </row>
    <row r="75" spans="1:12" s="4" customFormat="1" ht="6.75" customHeight="1">
      <c r="A75" s="472"/>
      <c r="B75" s="472"/>
      <c r="C75" s="473"/>
      <c r="D75" s="474"/>
      <c r="E75" s="472"/>
      <c r="F75" s="475"/>
      <c r="G75" s="475"/>
      <c r="H75" s="476"/>
      <c r="I75" s="477"/>
      <c r="J75" s="352"/>
      <c r="K75" s="110"/>
      <c r="L75" s="135"/>
    </row>
    <row r="76" spans="1:12" s="73" customFormat="1" ht="24.2" customHeight="1">
      <c r="A76" s="599" t="s">
        <v>170</v>
      </c>
      <c r="B76" s="600"/>
      <c r="C76" s="600"/>
      <c r="D76" s="600"/>
      <c r="E76" s="601"/>
      <c r="F76" s="539" t="s">
        <v>14</v>
      </c>
      <c r="G76" s="539" t="s">
        <v>22</v>
      </c>
      <c r="H76" s="545" t="s">
        <v>38</v>
      </c>
      <c r="I76" s="545" t="s">
        <v>1</v>
      </c>
      <c r="J76" s="543" t="s">
        <v>71</v>
      </c>
      <c r="K76" s="301"/>
      <c r="L76" s="607" t="s">
        <v>13</v>
      </c>
    </row>
    <row r="77" spans="1:12" s="73" customFormat="1" ht="24.2" customHeight="1">
      <c r="A77" s="602"/>
      <c r="B77" s="603"/>
      <c r="C77" s="603"/>
      <c r="D77" s="603"/>
      <c r="E77" s="604"/>
      <c r="F77" s="539"/>
      <c r="G77" s="539"/>
      <c r="H77" s="546"/>
      <c r="I77" s="547"/>
      <c r="J77" s="544"/>
      <c r="K77" s="302" t="s">
        <v>31</v>
      </c>
      <c r="L77" s="607"/>
    </row>
    <row r="78" spans="1:12" s="77" customFormat="1" ht="24" customHeight="1">
      <c r="A78" s="305"/>
      <c r="B78" s="478" t="s">
        <v>208</v>
      </c>
      <c r="C78" s="71"/>
      <c r="D78" s="71"/>
      <c r="E78" s="72"/>
      <c r="F78" s="364">
        <v>30210</v>
      </c>
      <c r="G78" s="82" t="s">
        <v>172</v>
      </c>
      <c r="H78" s="53">
        <v>9.9499999999999993</v>
      </c>
      <c r="I78" s="53">
        <v>6</v>
      </c>
      <c r="J78" s="326" t="s">
        <v>171</v>
      </c>
      <c r="K78" s="65"/>
      <c r="L78" s="66" t="str">
        <f>IF(K78="","",K78*I78)</f>
        <v/>
      </c>
    </row>
    <row r="79" spans="1:12" s="95" customFormat="1" ht="24" customHeight="1">
      <c r="A79" s="487"/>
      <c r="B79" s="392"/>
      <c r="C79" s="102" t="s">
        <v>173</v>
      </c>
      <c r="D79" s="392"/>
      <c r="E79" s="392"/>
      <c r="F79" s="271"/>
      <c r="G79" s="479"/>
      <c r="H79" s="272"/>
      <c r="I79" s="272"/>
      <c r="J79" s="353"/>
      <c r="K79" s="103"/>
      <c r="L79" s="104"/>
    </row>
    <row r="80" spans="1:12" s="4" customFormat="1" ht="6.75" customHeight="1">
      <c r="A80" s="472"/>
      <c r="B80" s="472"/>
      <c r="C80" s="473"/>
      <c r="D80" s="474"/>
      <c r="E80" s="472"/>
      <c r="F80" s="475"/>
      <c r="G80" s="475"/>
      <c r="H80" s="476"/>
      <c r="I80" s="476"/>
      <c r="J80" s="352"/>
      <c r="K80" s="110"/>
      <c r="L80" s="135"/>
    </row>
    <row r="81" spans="1:12" s="4" customFormat="1" ht="17.850000000000001" customHeight="1">
      <c r="A81" s="488" t="s">
        <v>70</v>
      </c>
      <c r="B81" s="472"/>
      <c r="C81" s="473"/>
      <c r="D81" s="474"/>
      <c r="E81" s="472"/>
      <c r="F81" s="475"/>
      <c r="G81" s="475"/>
      <c r="H81" s="476"/>
      <c r="I81" s="476"/>
      <c r="J81" s="352"/>
      <c r="K81" s="110"/>
      <c r="L81" s="135"/>
    </row>
    <row r="82" spans="1:12" s="77" customFormat="1">
      <c r="A82" s="489" t="s">
        <v>91</v>
      </c>
      <c r="B82" s="280"/>
      <c r="C82" s="284"/>
      <c r="D82" s="291"/>
      <c r="E82" s="280"/>
      <c r="F82" s="292"/>
      <c r="G82" s="293"/>
      <c r="H82" s="293"/>
      <c r="I82" s="294"/>
      <c r="J82" s="295"/>
      <c r="K82" s="296"/>
      <c r="L82" s="297"/>
    </row>
    <row r="83" spans="1:12" s="77" customFormat="1" ht="25.5">
      <c r="A83" s="490" t="s">
        <v>20</v>
      </c>
      <c r="B83" s="280"/>
      <c r="C83" s="284"/>
      <c r="D83" s="291"/>
      <c r="E83" s="280"/>
      <c r="F83" s="292"/>
      <c r="G83" s="293"/>
      <c r="H83" s="146"/>
      <c r="I83" s="294"/>
      <c r="J83" s="295"/>
      <c r="K83" s="296"/>
      <c r="L83" s="297"/>
    </row>
    <row r="84" spans="1:12" s="77" customFormat="1" ht="18">
      <c r="A84" s="491" t="s">
        <v>97</v>
      </c>
      <c r="B84" s="280"/>
      <c r="C84" s="284"/>
      <c r="D84" s="291"/>
      <c r="E84" s="280"/>
      <c r="F84" s="292"/>
      <c r="G84" s="293"/>
      <c r="H84" s="146"/>
      <c r="I84" s="294"/>
      <c r="J84" s="295"/>
      <c r="K84" s="296"/>
      <c r="L84" s="297"/>
    </row>
    <row r="85" spans="1:12" s="77" customFormat="1" ht="18.75" customHeight="1">
      <c r="A85" s="491" t="s">
        <v>98</v>
      </c>
      <c r="B85" s="280"/>
      <c r="C85" s="284"/>
      <c r="D85" s="291"/>
      <c r="E85" s="280"/>
      <c r="F85" s="292"/>
      <c r="G85" s="293"/>
      <c r="H85" s="146"/>
      <c r="I85" s="294"/>
      <c r="J85" s="295"/>
      <c r="K85" s="296"/>
      <c r="L85" s="297"/>
    </row>
    <row r="86" spans="1:12" s="77" customFormat="1" ht="25.5">
      <c r="A86" s="298" t="s">
        <v>121</v>
      </c>
      <c r="B86" s="299"/>
      <c r="C86" s="299"/>
      <c r="D86" s="299"/>
      <c r="E86" s="299"/>
      <c r="F86" s="292"/>
      <c r="G86" s="293"/>
      <c r="H86" s="146"/>
      <c r="I86" s="294"/>
      <c r="J86" s="295"/>
      <c r="K86" s="296"/>
      <c r="L86" s="297"/>
    </row>
    <row r="87" spans="1:12" s="77" customFormat="1" ht="18">
      <c r="A87" s="300" t="s">
        <v>21</v>
      </c>
      <c r="B87" s="280"/>
      <c r="C87" s="284"/>
      <c r="D87" s="291"/>
      <c r="E87" s="280"/>
      <c r="F87" s="292"/>
      <c r="G87" s="293"/>
      <c r="H87" s="146"/>
      <c r="I87" s="294"/>
      <c r="J87" s="295"/>
      <c r="K87" s="296"/>
      <c r="L87" s="297"/>
    </row>
    <row r="88" spans="1:12" s="77" customFormat="1" ht="18">
      <c r="A88" s="466" t="s">
        <v>240</v>
      </c>
      <c r="B88" s="280"/>
      <c r="C88" s="284"/>
      <c r="D88" s="291"/>
      <c r="E88" s="280"/>
      <c r="F88" s="292"/>
      <c r="G88" s="293"/>
      <c r="H88" s="146"/>
      <c r="I88" s="294"/>
      <c r="J88" s="295"/>
      <c r="K88" s="296"/>
      <c r="L88" s="297"/>
    </row>
    <row r="89" spans="1:12" ht="18">
      <c r="H89" s="482"/>
    </row>
    <row r="90" spans="1:12" ht="18">
      <c r="H90" s="482"/>
    </row>
    <row r="91" spans="1:12" ht="18">
      <c r="C91" s="77"/>
      <c r="D91" s="77"/>
      <c r="H91" s="483"/>
      <c r="L91" s="86"/>
    </row>
  </sheetData>
  <sortState xmlns:xlrd2="http://schemas.microsoft.com/office/spreadsheetml/2017/richdata2" ref="B52:L63">
    <sortCondition ref="F52:F63"/>
  </sortState>
  <mergeCells count="74">
    <mergeCell ref="A65:E66"/>
    <mergeCell ref="A50:E51"/>
    <mergeCell ref="A30:E31"/>
    <mergeCell ref="J76:J77"/>
    <mergeCell ref="J65:J66"/>
    <mergeCell ref="A70:E71"/>
    <mergeCell ref="F70:F71"/>
    <mergeCell ref="G70:G71"/>
    <mergeCell ref="H70:H71"/>
    <mergeCell ref="I70:I71"/>
    <mergeCell ref="A76:E77"/>
    <mergeCell ref="F76:F77"/>
    <mergeCell ref="G76:G77"/>
    <mergeCell ref="H76:H77"/>
    <mergeCell ref="I76:I77"/>
    <mergeCell ref="F65:F66"/>
    <mergeCell ref="K65:K66"/>
    <mergeCell ref="L65:L66"/>
    <mergeCell ref="L76:L77"/>
    <mergeCell ref="J70:J71"/>
    <mergeCell ref="L70:L71"/>
    <mergeCell ref="G65:G66"/>
    <mergeCell ref="H65:H66"/>
    <mergeCell ref="I65:I66"/>
    <mergeCell ref="J18:J19"/>
    <mergeCell ref="F50:F51"/>
    <mergeCell ref="G50:G51"/>
    <mergeCell ref="H50:H51"/>
    <mergeCell ref="I50:I51"/>
    <mergeCell ref="I41:I42"/>
    <mergeCell ref="I30:I31"/>
    <mergeCell ref="K18:K19"/>
    <mergeCell ref="L18:L19"/>
    <mergeCell ref="L50:L51"/>
    <mergeCell ref="J41:J42"/>
    <mergeCell ref="K41:K42"/>
    <mergeCell ref="L41:L42"/>
    <mergeCell ref="J50:J51"/>
    <mergeCell ref="K50:K51"/>
    <mergeCell ref="J30:J31"/>
    <mergeCell ref="K30:K31"/>
    <mergeCell ref="L30:L31"/>
    <mergeCell ref="A18:E19"/>
    <mergeCell ref="F18:F19"/>
    <mergeCell ref="G18:G19"/>
    <mergeCell ref="H18:H19"/>
    <mergeCell ref="I18:I19"/>
    <mergeCell ref="A41:E42"/>
    <mergeCell ref="F41:F42"/>
    <mergeCell ref="G41:G42"/>
    <mergeCell ref="H41:H42"/>
    <mergeCell ref="F30:F31"/>
    <mergeCell ref="G30:G31"/>
    <mergeCell ref="H30:H31"/>
    <mergeCell ref="I16:J16"/>
    <mergeCell ref="K16:L16"/>
    <mergeCell ref="D7:H7"/>
    <mergeCell ref="J7:L7"/>
    <mergeCell ref="D8:H8"/>
    <mergeCell ref="J8:L8"/>
    <mergeCell ref="D9:H9"/>
    <mergeCell ref="J9:L9"/>
    <mergeCell ref="K13:L13"/>
    <mergeCell ref="K14:L14"/>
    <mergeCell ref="A1:E2"/>
    <mergeCell ref="D4:H4"/>
    <mergeCell ref="J4:L4"/>
    <mergeCell ref="D5:H5"/>
    <mergeCell ref="J5:L5"/>
    <mergeCell ref="D6:H6"/>
    <mergeCell ref="J6:L6"/>
    <mergeCell ref="D10:H10"/>
    <mergeCell ref="J10:L10"/>
    <mergeCell ref="K12:L12"/>
  </mergeCells>
  <conditionalFormatting sqref="K74 K80:K81">
    <cfRule type="expression" dxfId="27" priority="65" stopIfTrue="1">
      <formula>#REF!&lt;&gt;0</formula>
    </cfRule>
  </conditionalFormatting>
  <conditionalFormatting sqref="K73">
    <cfRule type="expression" dxfId="26" priority="63" stopIfTrue="1">
      <formula>#REF!&lt;&gt;0</formula>
    </cfRule>
  </conditionalFormatting>
  <conditionalFormatting sqref="K72">
    <cfRule type="expression" dxfId="25" priority="64" stopIfTrue="1">
      <formula>#REF!&lt;&gt;0</formula>
    </cfRule>
  </conditionalFormatting>
  <conditionalFormatting sqref="K20">
    <cfRule type="expression" dxfId="24" priority="46" stopIfTrue="1">
      <formula>#REF!&lt;&gt;0</formula>
    </cfRule>
  </conditionalFormatting>
  <conditionalFormatting sqref="K21 K23">
    <cfRule type="expression" dxfId="23" priority="62" stopIfTrue="1">
      <formula>#REF!&lt;&gt;0</formula>
    </cfRule>
  </conditionalFormatting>
  <conditionalFormatting sqref="K55">
    <cfRule type="expression" dxfId="22" priority="34" stopIfTrue="1">
      <formula>#REF!&lt;&gt;0</formula>
    </cfRule>
  </conditionalFormatting>
  <conditionalFormatting sqref="K75">
    <cfRule type="expression" dxfId="21" priority="27" stopIfTrue="1">
      <formula>#REF!&lt;&gt;0</formula>
    </cfRule>
  </conditionalFormatting>
  <conditionalFormatting sqref="K23">
    <cfRule type="expression" dxfId="20" priority="21" stopIfTrue="1">
      <formula>#REF!&lt;&gt;0</formula>
    </cfRule>
  </conditionalFormatting>
  <conditionalFormatting sqref="K34">
    <cfRule type="expression" dxfId="19" priority="20" stopIfTrue="1">
      <formula>#REF!&lt;&gt;0</formula>
    </cfRule>
  </conditionalFormatting>
  <conditionalFormatting sqref="K35:K36">
    <cfRule type="expression" dxfId="18" priority="19" stopIfTrue="1">
      <formula>#REF!&lt;&gt;0</formula>
    </cfRule>
  </conditionalFormatting>
  <conditionalFormatting sqref="K33">
    <cfRule type="expression" dxfId="17" priority="18" stopIfTrue="1">
      <formula>#REF!&lt;&gt;0</formula>
    </cfRule>
  </conditionalFormatting>
  <conditionalFormatting sqref="K58:K60">
    <cfRule type="expression" dxfId="16" priority="12" stopIfTrue="1">
      <formula>#REF!&lt;&gt;0</formula>
    </cfRule>
  </conditionalFormatting>
  <conditionalFormatting sqref="K36">
    <cfRule type="expression" dxfId="15" priority="17" stopIfTrue="1">
      <formula>#REF!&lt;&gt;0</formula>
    </cfRule>
  </conditionalFormatting>
  <conditionalFormatting sqref="K46">
    <cfRule type="expression" dxfId="14" priority="15" stopIfTrue="1">
      <formula>#REF!&lt;&gt;0</formula>
    </cfRule>
  </conditionalFormatting>
  <conditionalFormatting sqref="K56">
    <cfRule type="expression" dxfId="13" priority="11" stopIfTrue="1">
      <formula>#REF!&lt;&gt;0</formula>
    </cfRule>
  </conditionalFormatting>
  <conditionalFormatting sqref="K57">
    <cfRule type="expression" dxfId="12" priority="10" stopIfTrue="1">
      <formula>#REF!&lt;&gt;0</formula>
    </cfRule>
  </conditionalFormatting>
  <conditionalFormatting sqref="K47">
    <cfRule type="expression" dxfId="11" priority="16" stopIfTrue="1">
      <formula>#REF!&lt;&gt;0</formula>
    </cfRule>
  </conditionalFormatting>
  <conditionalFormatting sqref="K59">
    <cfRule type="expression" dxfId="10" priority="9" stopIfTrue="1">
      <formula>#REF!&lt;&gt;0</formula>
    </cfRule>
  </conditionalFormatting>
  <conditionalFormatting sqref="K53 K55">
    <cfRule type="expression" dxfId="9" priority="8" stopIfTrue="1">
      <formula>#REF!&lt;&gt;0</formula>
    </cfRule>
  </conditionalFormatting>
  <conditionalFormatting sqref="K52">
    <cfRule type="expression" dxfId="8" priority="13" stopIfTrue="1">
      <formula>#REF!&lt;&gt;0</formula>
    </cfRule>
  </conditionalFormatting>
  <conditionalFormatting sqref="K60">
    <cfRule type="expression" dxfId="7" priority="14" stopIfTrue="1">
      <formula>#REF!&lt;&gt;0</formula>
    </cfRule>
  </conditionalFormatting>
  <conditionalFormatting sqref="K22">
    <cfRule type="expression" dxfId="6" priority="7" stopIfTrue="1">
      <formula>#REF!&lt;&gt;0</formula>
    </cfRule>
  </conditionalFormatting>
  <conditionalFormatting sqref="K24">
    <cfRule type="expression" dxfId="5" priority="6" stopIfTrue="1">
      <formula>#REF!&lt;&gt;0</formula>
    </cfRule>
  </conditionalFormatting>
  <conditionalFormatting sqref="K45">
    <cfRule type="expression" dxfId="4" priority="5" stopIfTrue="1">
      <formula>#REF!&lt;&gt;0</formula>
    </cfRule>
  </conditionalFormatting>
  <conditionalFormatting sqref="K48">
    <cfRule type="expression" dxfId="3" priority="4" stopIfTrue="1">
      <formula>#REF!&lt;&gt;0</formula>
    </cfRule>
  </conditionalFormatting>
  <conditionalFormatting sqref="K54">
    <cfRule type="expression" dxfId="2" priority="3" stopIfTrue="1">
      <formula>#REF!&lt;&gt;0</formula>
    </cfRule>
  </conditionalFormatting>
  <conditionalFormatting sqref="K54">
    <cfRule type="expression" dxfId="1" priority="2" stopIfTrue="1">
      <formula>#REF!&lt;&gt;0</formula>
    </cfRule>
  </conditionalFormatting>
  <conditionalFormatting sqref="K61:K63">
    <cfRule type="expression" dxfId="0" priority="1" stopIfTrue="1">
      <formula>#REF!&lt;&gt;0</formula>
    </cfRule>
  </conditionalFormatting>
  <hyperlinks>
    <hyperlink ref="G14" r:id="rId1" display="info@knafoods.com" xr:uid="{824E4A7F-CB42-4697-B7B7-38EDBDB87C35}"/>
    <hyperlink ref="A88" r:id="rId2" xr:uid="{A2322895-CB5D-48B4-BD24-251D8B473AE6}"/>
  </hyperlinks>
  <pageMargins left="0.7" right="0.7" top="0.75" bottom="0.75" header="0.3" footer="0.3"/>
  <pageSetup scale="34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88"/>
  <sheetViews>
    <sheetView view="pageBreakPreview" zoomScaleNormal="100" zoomScaleSheetLayoutView="100" workbookViewId="0">
      <selection activeCell="S86" sqref="S86"/>
    </sheetView>
  </sheetViews>
  <sheetFormatPr defaultRowHeight="12.75"/>
  <cols>
    <col min="9" max="9" width="3" customWidth="1"/>
    <col min="14" max="14" width="0" hidden="1" customWidth="1"/>
  </cols>
  <sheetData>
    <row r="1" spans="1:19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</row>
    <row r="2" spans="1:19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</row>
    <row r="3" spans="1:19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</row>
    <row r="4" spans="1:19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</row>
    <row r="5" spans="1:19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</row>
    <row r="7" spans="1:19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</row>
    <row r="8" spans="1:19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</row>
    <row r="9" spans="1:19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</row>
    <row r="10" spans="1:19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</row>
    <row r="11" spans="1:19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</row>
    <row r="12" spans="1:19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</row>
    <row r="13" spans="1:19">
      <c r="A13" s="47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</row>
    <row r="14" spans="1:19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</row>
    <row r="15" spans="1:19">
      <c r="A15" s="47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</row>
    <row r="16" spans="1:19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</row>
    <row r="17" spans="1:19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</row>
    <row r="18" spans="1:19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</row>
    <row r="19" spans="1:19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</row>
    <row r="20" spans="1:19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</row>
    <row r="21" spans="1:19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</row>
    <row r="22" spans="1:19">
      <c r="A22" s="47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</row>
    <row r="23" spans="1:19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</row>
    <row r="24" spans="1:19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</row>
    <row r="25" spans="1:19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</row>
    <row r="26" spans="1:19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</row>
    <row r="27" spans="1:19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</row>
    <row r="28" spans="1:19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</row>
    <row r="29" spans="1:19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</row>
    <row r="30" spans="1:19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</row>
    <row r="31" spans="1:19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</row>
    <row r="32" spans="1:19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</row>
    <row r="33" spans="1:19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</row>
    <row r="34" spans="1:19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</row>
    <row r="35" spans="1:19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</row>
    <row r="36" spans="1:19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</row>
    <row r="37" spans="1:19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</row>
    <row r="38" spans="1:19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</row>
    <row r="39" spans="1:19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</row>
    <row r="40" spans="1:19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</row>
    <row r="41" spans="1:19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</row>
    <row r="42" spans="1:19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</row>
    <row r="43" spans="1:19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</row>
    <row r="44" spans="1:19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</row>
    <row r="45" spans="1:19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</row>
    <row r="46" spans="1:19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</row>
    <row r="47" spans="1:19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</row>
    <row r="48" spans="1:19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</row>
    <row r="49" spans="1:19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</row>
    <row r="50" spans="1:19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</row>
    <row r="51" spans="1:19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</row>
    <row r="52" spans="1:19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</row>
    <row r="53" spans="1:19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</row>
    <row r="54" spans="1:19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</row>
    <row r="55" spans="1:19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</row>
    <row r="56" spans="1:19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</row>
    <row r="57" spans="1:19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</row>
    <row r="58" spans="1:19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</row>
    <row r="59" spans="1:19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</row>
    <row r="60" spans="1:19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</row>
    <row r="61" spans="1:19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</row>
    <row r="62" spans="1:19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</row>
    <row r="63" spans="1:19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</row>
    <row r="64" spans="1:19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</row>
    <row r="65" spans="1:19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</row>
    <row r="66" spans="1:19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</row>
    <row r="67" spans="1:19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</row>
    <row r="68" spans="1:19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</row>
    <row r="69" spans="1:19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</row>
    <row r="70" spans="1:19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</row>
    <row r="71" spans="1:19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</row>
    <row r="72" spans="1:19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</row>
    <row r="73" spans="1:19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</row>
    <row r="74" spans="1:19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</row>
    <row r="75" spans="1:19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</row>
    <row r="76" spans="1:19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</row>
    <row r="77" spans="1:19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</row>
    <row r="78" spans="1:19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</row>
    <row r="79" spans="1:19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</row>
    <row r="80" spans="1:19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</row>
    <row r="81" spans="1:19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</row>
    <row r="82" spans="1:19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</row>
    <row r="83" spans="1:19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</row>
    <row r="84" spans="1:19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</row>
    <row r="85" spans="1:19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</row>
    <row r="86" spans="1:19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</row>
    <row r="87" spans="1:19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</row>
    <row r="88" spans="1:19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</row>
  </sheetData>
  <phoneticPr fontId="0" type="noConversion"/>
  <printOptions horizontalCentered="1" verticalCentered="1"/>
  <pageMargins left="0.25" right="0.25" top="0.25" bottom="0.25" header="0" footer="0"/>
  <pageSetup scale="6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KATADYN GROUP TOTAL</vt:lpstr>
      <vt:lpstr>Katadyn Order Form</vt:lpstr>
      <vt:lpstr>Optimus Order Form</vt:lpstr>
      <vt:lpstr>AlpineAire Order Form</vt:lpstr>
      <vt:lpstr>MAP Policy, Terms &amp; Conditions</vt:lpstr>
      <vt:lpstr>'AlpineAire Order Form'!Print_Area</vt:lpstr>
      <vt:lpstr>'KATADYN GROUP TOTAL'!Print_Area</vt:lpstr>
      <vt:lpstr>'Katadyn Order Form'!Print_Area</vt:lpstr>
      <vt:lpstr>'MAP Policy, Terms &amp; Conditions'!Print_Area</vt:lpstr>
    </vt:vector>
  </TitlesOfParts>
  <Company>KataDyn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Voxland</dc:creator>
  <cp:lastModifiedBy>Carey Alexander</cp:lastModifiedBy>
  <cp:lastPrinted>2022-06-29T16:44:51Z</cp:lastPrinted>
  <dcterms:created xsi:type="dcterms:W3CDTF">2001-07-30T16:06:03Z</dcterms:created>
  <dcterms:modified xsi:type="dcterms:W3CDTF">2023-04-06T16:26:20Z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</vt:lpwstr>
  </property>
</Properties>
</file>